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210" tabRatio="963" activeTab="5"/>
  </bookViews>
  <sheets>
    <sheet name="KOPT" sheetId="1" r:id="rId1"/>
    <sheet name="KOPS" sheetId="2" r:id="rId2"/>
    <sheet name="REMONTA DARBI" sheetId="3" r:id="rId3"/>
    <sheet name="REMONTA DARBI (2)" sheetId="4" r:id="rId4"/>
    <sheet name="REMONTA DARBI (3)" sheetId="5" r:id="rId5"/>
    <sheet name="Tikli" sheetId="6" r:id="rId6"/>
  </sheets>
  <definedNames>
    <definedName name="_xlnm._FilterDatabase" localSheetId="3" hidden="1">'REMONTA DARBI (2)'!$C$16:$E$395</definedName>
    <definedName name="_xlnm._FilterDatabase" localSheetId="4" hidden="1">'REMONTA DARBI (3)'!$C$16:$E$287</definedName>
    <definedName name="Excel_BuiltIn_Print_Area" localSheetId="1">KOPS!$B$3:$I$33</definedName>
    <definedName name="Excel_BuiltIn_Print_Area" localSheetId="0">#REF!</definedName>
    <definedName name="_xlnm.Print_Area" localSheetId="1">KOPS!$B$3:$I$33</definedName>
    <definedName name="_xlnm.Print_Area" localSheetId="0">KOPT!$B$1:$E$30</definedName>
    <definedName name="_xlnm.Print_Area" localSheetId="2">'REMONTA DARBI'!$A$7:$P$507</definedName>
    <definedName name="_xlnm.Print_Area" localSheetId="3">'REMONTA DARBI (2)'!$A$7:$P$407</definedName>
    <definedName name="_xlnm.Print_Area" localSheetId="4">'REMONTA DARBI (3)'!$A$7:$P$299</definedName>
    <definedName name="_xlnm.Print_Area" localSheetId="5">Tikli!$B$7:$P$35</definedName>
    <definedName name="_xlnm.Print_Titles" localSheetId="1">KOPS!$10:$13</definedName>
    <definedName name="_xlnm.Print_Titles" localSheetId="0">KOPT!$11:$14</definedName>
    <definedName name="_xlnm.Print_Titles" localSheetId="2">'REMONTA DARBI'!$13:$15</definedName>
    <definedName name="_xlnm.Print_Titles" localSheetId="3">'REMONTA DARBI (2)'!$13:$15</definedName>
    <definedName name="_xlnm.Print_Titles" localSheetId="4">'REMONTA DARBI (3)'!$13:$15</definedName>
    <definedName name="_xlnm.Print_Titles" localSheetId="5">Tikli!$13:$15</definedName>
  </definedNames>
  <calcPr calcId="145621" concurrentCalc="0"/>
</workbook>
</file>

<file path=xl/calcChain.xml><?xml version="1.0" encoding="utf-8"?>
<calcChain xmlns="http://schemas.openxmlformats.org/spreadsheetml/2006/main">
  <c r="O284" i="5" l="1"/>
  <c r="N284" i="5"/>
  <c r="M284" i="5"/>
  <c r="L284" i="5"/>
  <c r="K284" i="5"/>
  <c r="O283" i="3"/>
  <c r="N283" i="3"/>
  <c r="M283" i="3"/>
  <c r="P283" i="3"/>
  <c r="L283" i="3"/>
  <c r="K283" i="3"/>
  <c r="O284" i="4"/>
  <c r="N284" i="4"/>
  <c r="M284" i="4"/>
  <c r="L284" i="4"/>
  <c r="K284" i="4"/>
  <c r="O283" i="5"/>
  <c r="N283" i="5"/>
  <c r="M283" i="5"/>
  <c r="P283" i="5"/>
  <c r="L283" i="5"/>
  <c r="K283" i="5"/>
  <c r="O395" i="4"/>
  <c r="N395" i="4"/>
  <c r="M395" i="4"/>
  <c r="L395" i="4"/>
  <c r="K395" i="4"/>
  <c r="O390" i="4"/>
  <c r="N390" i="4"/>
  <c r="M390" i="4"/>
  <c r="P390" i="4"/>
  <c r="L390" i="4"/>
  <c r="K390" i="4"/>
  <c r="O389" i="4"/>
  <c r="N389" i="4"/>
  <c r="M389" i="4"/>
  <c r="L389" i="4"/>
  <c r="K389" i="4"/>
  <c r="O491" i="3"/>
  <c r="N491" i="3"/>
  <c r="M491" i="3"/>
  <c r="P491" i="3"/>
  <c r="L491" i="3"/>
  <c r="O490" i="3"/>
  <c r="N490" i="3"/>
  <c r="M490" i="3"/>
  <c r="P490" i="3"/>
  <c r="L490" i="3"/>
  <c r="K490" i="3"/>
  <c r="M17" i="6"/>
  <c r="N17" i="6"/>
  <c r="P17" i="6"/>
  <c r="O17" i="6"/>
  <c r="M18" i="6"/>
  <c r="N18" i="6"/>
  <c r="P18" i="6"/>
  <c r="O18" i="6"/>
  <c r="N16" i="6"/>
  <c r="P16" i="6"/>
  <c r="P25" i="6"/>
  <c r="P26" i="6"/>
  <c r="P11" i="6"/>
  <c r="M16" i="6"/>
  <c r="M25" i="6"/>
  <c r="M26" i="6"/>
  <c r="F17" i="2"/>
  <c r="O16" i="6"/>
  <c r="L17" i="6"/>
  <c r="L18" i="6"/>
  <c r="L16" i="6"/>
  <c r="L25" i="6"/>
  <c r="L26" i="6"/>
  <c r="M19" i="5"/>
  <c r="N19" i="5"/>
  <c r="O19" i="5"/>
  <c r="P19" i="5"/>
  <c r="L20" i="5"/>
  <c r="M20" i="5"/>
  <c r="N20" i="5"/>
  <c r="L21" i="5"/>
  <c r="M21" i="5"/>
  <c r="N21" i="5"/>
  <c r="M22" i="5"/>
  <c r="N22" i="5"/>
  <c r="M27" i="5"/>
  <c r="N27" i="5"/>
  <c r="M30" i="5"/>
  <c r="N30" i="5"/>
  <c r="O30" i="5"/>
  <c r="P30" i="5"/>
  <c r="M33" i="5"/>
  <c r="N33" i="5"/>
  <c r="M35" i="5"/>
  <c r="N35" i="5"/>
  <c r="M37" i="5"/>
  <c r="N37" i="5"/>
  <c r="L38" i="5"/>
  <c r="M38" i="5"/>
  <c r="N38" i="5"/>
  <c r="M39" i="5"/>
  <c r="N39" i="5"/>
  <c r="M44" i="5"/>
  <c r="N44" i="5"/>
  <c r="M47" i="5"/>
  <c r="N47" i="5"/>
  <c r="M50" i="5"/>
  <c r="N50" i="5"/>
  <c r="M52" i="5"/>
  <c r="N52" i="5"/>
  <c r="O52" i="5"/>
  <c r="P52" i="5"/>
  <c r="L54" i="5"/>
  <c r="M54" i="5"/>
  <c r="N54" i="5"/>
  <c r="L55" i="5"/>
  <c r="M55" i="5"/>
  <c r="N55" i="5"/>
  <c r="M56" i="5"/>
  <c r="N56" i="5"/>
  <c r="O56" i="5"/>
  <c r="P56" i="5"/>
  <c r="M61" i="5"/>
  <c r="N61" i="5"/>
  <c r="M64" i="5"/>
  <c r="N64" i="5"/>
  <c r="O64" i="5"/>
  <c r="P64" i="5"/>
  <c r="M67" i="5"/>
  <c r="N67" i="5"/>
  <c r="M69" i="5"/>
  <c r="N69" i="5"/>
  <c r="O69" i="5"/>
  <c r="P69" i="5"/>
  <c r="L71" i="5"/>
  <c r="M71" i="5"/>
  <c r="N71" i="5"/>
  <c r="M72" i="5"/>
  <c r="N72" i="5"/>
  <c r="O72" i="5"/>
  <c r="P72" i="5"/>
  <c r="M77" i="5"/>
  <c r="N77" i="5"/>
  <c r="M80" i="5"/>
  <c r="N80" i="5"/>
  <c r="M83" i="5"/>
  <c r="N83" i="5"/>
  <c r="M85" i="5"/>
  <c r="N85" i="5"/>
  <c r="L87" i="5"/>
  <c r="M87" i="5"/>
  <c r="N87" i="5"/>
  <c r="M88" i="5"/>
  <c r="N88" i="5"/>
  <c r="M93" i="5"/>
  <c r="N93" i="5"/>
  <c r="M96" i="5"/>
  <c r="N96" i="5"/>
  <c r="M99" i="5"/>
  <c r="N99" i="5"/>
  <c r="M101" i="5"/>
  <c r="N101" i="5"/>
  <c r="M103" i="5"/>
  <c r="N103" i="5"/>
  <c r="M104" i="5"/>
  <c r="N104" i="5"/>
  <c r="L105" i="5"/>
  <c r="M105" i="5"/>
  <c r="N105" i="5"/>
  <c r="M106" i="5"/>
  <c r="N106" i="5"/>
  <c r="L107" i="5"/>
  <c r="M107" i="5"/>
  <c r="N107" i="5"/>
  <c r="M108" i="5"/>
  <c r="N108" i="5"/>
  <c r="M113" i="5"/>
  <c r="N113" i="5"/>
  <c r="M116" i="5"/>
  <c r="N116" i="5"/>
  <c r="O116" i="5"/>
  <c r="P116" i="5"/>
  <c r="M119" i="5"/>
  <c r="N119" i="5"/>
  <c r="M121" i="5"/>
  <c r="N121" i="5"/>
  <c r="O121" i="5"/>
  <c r="P121" i="5"/>
  <c r="L123" i="5"/>
  <c r="M123" i="5"/>
  <c r="N123" i="5"/>
  <c r="O123" i="5"/>
  <c r="P123" i="5"/>
  <c r="M124" i="5"/>
  <c r="N124" i="5"/>
  <c r="M129" i="5"/>
  <c r="N129" i="5"/>
  <c r="M132" i="5"/>
  <c r="N132" i="5"/>
  <c r="M135" i="5"/>
  <c r="N135" i="5"/>
  <c r="M137" i="5"/>
  <c r="N137" i="5"/>
  <c r="M139" i="5"/>
  <c r="N139" i="5"/>
  <c r="O139" i="5"/>
  <c r="P139" i="5"/>
  <c r="M140" i="5"/>
  <c r="N140" i="5"/>
  <c r="L141" i="5"/>
  <c r="M141" i="5"/>
  <c r="N141" i="5"/>
  <c r="O141" i="5"/>
  <c r="P141" i="5"/>
  <c r="M142" i="5"/>
  <c r="N142" i="5"/>
  <c r="L143" i="5"/>
  <c r="M143" i="5"/>
  <c r="N143" i="5"/>
  <c r="M144" i="5"/>
  <c r="N144" i="5"/>
  <c r="O144" i="5"/>
  <c r="P144" i="5"/>
  <c r="M149" i="5"/>
  <c r="N149" i="5"/>
  <c r="M152" i="5"/>
  <c r="N152" i="5"/>
  <c r="M155" i="5"/>
  <c r="N155" i="5"/>
  <c r="M157" i="5"/>
  <c r="N157" i="5"/>
  <c r="M159" i="5"/>
  <c r="N159" i="5"/>
  <c r="M160" i="5"/>
  <c r="N160" i="5"/>
  <c r="O160" i="5"/>
  <c r="P160" i="5"/>
  <c r="L161" i="5"/>
  <c r="M161" i="5"/>
  <c r="N161" i="5"/>
  <c r="M162" i="5"/>
  <c r="N162" i="5"/>
  <c r="L163" i="5"/>
  <c r="M163" i="5"/>
  <c r="N163" i="5"/>
  <c r="O163" i="5"/>
  <c r="P163" i="5"/>
  <c r="M164" i="5"/>
  <c r="N164" i="5"/>
  <c r="L166" i="5"/>
  <c r="M169" i="5"/>
  <c r="N169" i="5"/>
  <c r="M172" i="5"/>
  <c r="N172" i="5"/>
  <c r="M175" i="5"/>
  <c r="N175" i="5"/>
  <c r="M177" i="5"/>
  <c r="N177" i="5"/>
  <c r="M179" i="5"/>
  <c r="N179" i="5"/>
  <c r="M180" i="5"/>
  <c r="N180" i="5"/>
  <c r="L181" i="5"/>
  <c r="M181" i="5"/>
  <c r="N181" i="5"/>
  <c r="M182" i="5"/>
  <c r="N182" i="5"/>
  <c r="O182" i="5"/>
  <c r="P182" i="5"/>
  <c r="L183" i="5"/>
  <c r="M183" i="5"/>
  <c r="N183" i="5"/>
  <c r="O183" i="5"/>
  <c r="P183" i="5"/>
  <c r="M184" i="5"/>
  <c r="N184" i="5"/>
  <c r="M189" i="5"/>
  <c r="N189" i="5"/>
  <c r="O189" i="5"/>
  <c r="P189" i="5"/>
  <c r="M192" i="5"/>
  <c r="N192" i="5"/>
  <c r="M195" i="5"/>
  <c r="N195" i="5"/>
  <c r="O195" i="5"/>
  <c r="P195" i="5"/>
  <c r="M197" i="5"/>
  <c r="N197" i="5"/>
  <c r="M199" i="5"/>
  <c r="N199" i="5"/>
  <c r="M200" i="5"/>
  <c r="N200" i="5"/>
  <c r="L201" i="5"/>
  <c r="M201" i="5"/>
  <c r="N201" i="5"/>
  <c r="O201" i="5"/>
  <c r="P201" i="5"/>
  <c r="M202" i="5"/>
  <c r="N202" i="5"/>
  <c r="M207" i="5"/>
  <c r="N207" i="5"/>
  <c r="O207" i="5"/>
  <c r="P207" i="5"/>
  <c r="M210" i="5"/>
  <c r="N210" i="5"/>
  <c r="M213" i="5"/>
  <c r="N213" i="5"/>
  <c r="M215" i="5"/>
  <c r="N215" i="5"/>
  <c r="M217" i="5"/>
  <c r="N217" i="5"/>
  <c r="M218" i="5"/>
  <c r="N218" i="5"/>
  <c r="L219" i="5"/>
  <c r="M219" i="5"/>
  <c r="N219" i="5"/>
  <c r="M220" i="5"/>
  <c r="N220" i="5"/>
  <c r="O220" i="5"/>
  <c r="P220" i="5"/>
  <c r="L221" i="5"/>
  <c r="M221" i="5"/>
  <c r="N221" i="5"/>
  <c r="O221" i="5"/>
  <c r="P221" i="5"/>
  <c r="M222" i="5"/>
  <c r="N222" i="5"/>
  <c r="M227" i="5"/>
  <c r="N227" i="5"/>
  <c r="O227" i="5"/>
  <c r="P227" i="5"/>
  <c r="M230" i="5"/>
  <c r="N230" i="5"/>
  <c r="M233" i="5"/>
  <c r="N233" i="5"/>
  <c r="M235" i="5"/>
  <c r="N235" i="5"/>
  <c r="M237" i="5"/>
  <c r="N237" i="5"/>
  <c r="M238" i="5"/>
  <c r="N238" i="5"/>
  <c r="L239" i="5"/>
  <c r="M239" i="5"/>
  <c r="N239" i="5"/>
  <c r="M240" i="5"/>
  <c r="N240" i="5"/>
  <c r="L241" i="5"/>
  <c r="M241" i="5"/>
  <c r="N241" i="5"/>
  <c r="M242" i="5"/>
  <c r="N242" i="5"/>
  <c r="O242" i="5"/>
  <c r="P242" i="5"/>
  <c r="L243" i="5"/>
  <c r="M243" i="5"/>
  <c r="N243" i="5"/>
  <c r="L244" i="5"/>
  <c r="M244" i="5"/>
  <c r="N244" i="5"/>
  <c r="L245" i="5"/>
  <c r="M245" i="5"/>
  <c r="N245" i="5"/>
  <c r="L246" i="5"/>
  <c r="M246" i="5"/>
  <c r="N246" i="5"/>
  <c r="L247" i="5"/>
  <c r="M247" i="5"/>
  <c r="N247" i="5"/>
  <c r="L248" i="5"/>
  <c r="M248" i="5"/>
  <c r="N248" i="5"/>
  <c r="L249" i="5"/>
  <c r="M249" i="5"/>
  <c r="N249" i="5"/>
  <c r="L250" i="5"/>
  <c r="M250" i="5"/>
  <c r="N250" i="5"/>
  <c r="O250" i="5"/>
  <c r="P250" i="5"/>
  <c r="L251" i="5"/>
  <c r="M251" i="5"/>
  <c r="N251" i="5"/>
  <c r="L252" i="5"/>
  <c r="M252" i="5"/>
  <c r="N252" i="5"/>
  <c r="L253" i="5"/>
  <c r="M253" i="5"/>
  <c r="N253" i="5"/>
  <c r="M254" i="5"/>
  <c r="N254" i="5"/>
  <c r="N255" i="5"/>
  <c r="M256" i="5"/>
  <c r="N256" i="5"/>
  <c r="M260" i="5"/>
  <c r="N260" i="5"/>
  <c r="L261" i="5"/>
  <c r="M261" i="5"/>
  <c r="N261" i="5"/>
  <c r="L262" i="5"/>
  <c r="M265" i="5"/>
  <c r="N265" i="5"/>
  <c r="L266" i="5"/>
  <c r="M266" i="5"/>
  <c r="N266" i="5"/>
  <c r="L267" i="5"/>
  <c r="M267" i="5"/>
  <c r="N267" i="5"/>
  <c r="L268" i="5"/>
  <c r="M268" i="5"/>
  <c r="N268" i="5"/>
  <c r="M269" i="5"/>
  <c r="N269" i="5"/>
  <c r="L270" i="5"/>
  <c r="M270" i="5"/>
  <c r="N270" i="5"/>
  <c r="M271" i="5"/>
  <c r="N271" i="5"/>
  <c r="M272" i="5"/>
  <c r="N272" i="5"/>
  <c r="M273" i="5"/>
  <c r="N273" i="5"/>
  <c r="L274" i="5"/>
  <c r="M274" i="5"/>
  <c r="N274" i="5"/>
  <c r="L275" i="5"/>
  <c r="M275" i="5"/>
  <c r="N275" i="5"/>
  <c r="O275" i="5"/>
  <c r="P275" i="5"/>
  <c r="L276" i="5"/>
  <c r="M276" i="5"/>
  <c r="N276" i="5"/>
  <c r="M277" i="5"/>
  <c r="N277" i="5"/>
  <c r="M278" i="5"/>
  <c r="N278" i="5"/>
  <c r="M279" i="5"/>
  <c r="N279" i="5"/>
  <c r="L280" i="5"/>
  <c r="M280" i="5"/>
  <c r="N280" i="5"/>
  <c r="L281" i="5"/>
  <c r="M281" i="5"/>
  <c r="N281" i="5"/>
  <c r="K282" i="5"/>
  <c r="M282" i="5"/>
  <c r="N282" i="5"/>
  <c r="O282" i="5"/>
  <c r="N18" i="5"/>
  <c r="M18" i="5"/>
  <c r="O18" i="5"/>
  <c r="P18" i="5"/>
  <c r="L106" i="5"/>
  <c r="L37" i="5"/>
  <c r="L19" i="5"/>
  <c r="L22" i="5"/>
  <c r="L27" i="5"/>
  <c r="L30" i="5"/>
  <c r="L33" i="5"/>
  <c r="L35" i="5"/>
  <c r="L39" i="5"/>
  <c r="L44" i="5"/>
  <c r="L47" i="5"/>
  <c r="L50" i="5"/>
  <c r="L52" i="5"/>
  <c r="L56" i="5"/>
  <c r="L61" i="5"/>
  <c r="L64" i="5"/>
  <c r="L67" i="5"/>
  <c r="L69" i="5"/>
  <c r="L72" i="5"/>
  <c r="L77" i="5"/>
  <c r="L80" i="5"/>
  <c r="L83" i="5"/>
  <c r="L85" i="5"/>
  <c r="L88" i="5"/>
  <c r="L93" i="5"/>
  <c r="L96" i="5"/>
  <c r="L99" i="5"/>
  <c r="L101" i="5"/>
  <c r="L103" i="5"/>
  <c r="L104" i="5"/>
  <c r="L108" i="5"/>
  <c r="L113" i="5"/>
  <c r="L116" i="5"/>
  <c r="L119" i="5"/>
  <c r="L121" i="5"/>
  <c r="L124" i="5"/>
  <c r="L129" i="5"/>
  <c r="L132" i="5"/>
  <c r="L135" i="5"/>
  <c r="L137" i="5"/>
  <c r="L139" i="5"/>
  <c r="L140" i="5"/>
  <c r="L142" i="5"/>
  <c r="L144" i="5"/>
  <c r="L149" i="5"/>
  <c r="L152" i="5"/>
  <c r="L155" i="5"/>
  <c r="L157" i="5"/>
  <c r="L159" i="5"/>
  <c r="L160" i="5"/>
  <c r="L162" i="5"/>
  <c r="L164" i="5"/>
  <c r="L169" i="5"/>
  <c r="L172" i="5"/>
  <c r="L175" i="5"/>
  <c r="L177" i="5"/>
  <c r="L179" i="5"/>
  <c r="L180" i="5"/>
  <c r="L182" i="5"/>
  <c r="L184" i="5"/>
  <c r="L189" i="5"/>
  <c r="L192" i="5"/>
  <c r="L195" i="5"/>
  <c r="L197" i="5"/>
  <c r="L199" i="5"/>
  <c r="L200" i="5"/>
  <c r="L202" i="5"/>
  <c r="L207" i="5"/>
  <c r="L210" i="5"/>
  <c r="L213" i="5"/>
  <c r="L215" i="5"/>
  <c r="L217" i="5"/>
  <c r="L218" i="5"/>
  <c r="L220" i="5"/>
  <c r="L222" i="5"/>
  <c r="L227" i="5"/>
  <c r="L230" i="5"/>
  <c r="L233" i="5"/>
  <c r="L235" i="5"/>
  <c r="L237" i="5"/>
  <c r="L238" i="5"/>
  <c r="L240" i="5"/>
  <c r="L242" i="5"/>
  <c r="L254" i="5"/>
  <c r="L256" i="5"/>
  <c r="L260" i="5"/>
  <c r="L265" i="5"/>
  <c r="L269" i="5"/>
  <c r="L271" i="5"/>
  <c r="L272" i="5"/>
  <c r="L273" i="5"/>
  <c r="L277" i="5"/>
  <c r="L278" i="5"/>
  <c r="L279" i="5"/>
  <c r="L282" i="5"/>
  <c r="L18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O20" i="3"/>
  <c r="K24" i="3"/>
  <c r="K32" i="3"/>
  <c r="O36" i="3"/>
  <c r="K44" i="3"/>
  <c r="K52" i="3"/>
  <c r="O60" i="3"/>
  <c r="K63" i="3"/>
  <c r="O71" i="3"/>
  <c r="K77" i="3"/>
  <c r="O79" i="3"/>
  <c r="O87" i="3"/>
  <c r="K93" i="3"/>
  <c r="O101" i="3"/>
  <c r="O107" i="3"/>
  <c r="O117" i="3"/>
  <c r="O119" i="3"/>
  <c r="O123" i="3"/>
  <c r="K130" i="3"/>
  <c r="K131" i="3"/>
  <c r="O133" i="3"/>
  <c r="O139" i="3"/>
  <c r="K147" i="3"/>
  <c r="O149" i="3"/>
  <c r="O151" i="3"/>
  <c r="O152" i="3"/>
  <c r="K156" i="3"/>
  <c r="K160" i="3"/>
  <c r="K161" i="3"/>
  <c r="O163" i="3"/>
  <c r="K165" i="3"/>
  <c r="K169" i="3"/>
  <c r="O171" i="3"/>
  <c r="O176" i="3"/>
  <c r="K179" i="3"/>
  <c r="O181" i="3"/>
  <c r="O185" i="3"/>
  <c r="O189" i="3"/>
  <c r="O199" i="3"/>
  <c r="K203" i="3"/>
  <c r="O205" i="3"/>
  <c r="K213" i="3"/>
  <c r="O215" i="3"/>
  <c r="O217" i="3"/>
  <c r="O221" i="3"/>
  <c r="K223" i="3"/>
  <c r="O231" i="3"/>
  <c r="K233" i="3"/>
  <c r="O239" i="3"/>
  <c r="K241" i="3"/>
  <c r="O249" i="3"/>
  <c r="K251" i="3"/>
  <c r="O252" i="3"/>
  <c r="O253" i="3"/>
  <c r="O257" i="3"/>
  <c r="K259" i="3"/>
  <c r="K265" i="3"/>
  <c r="O267" i="3"/>
  <c r="K269" i="3"/>
  <c r="K270" i="3"/>
  <c r="K276" i="3"/>
  <c r="O277" i="3"/>
  <c r="K286" i="3"/>
  <c r="O288" i="3"/>
  <c r="O289" i="3"/>
  <c r="O290" i="3"/>
  <c r="O294" i="3"/>
  <c r="K296" i="3"/>
  <c r="K302" i="3"/>
  <c r="O304" i="3"/>
  <c r="O306" i="3"/>
  <c r="K308" i="3"/>
  <c r="K311" i="3"/>
  <c r="O312" i="3"/>
  <c r="O318" i="3"/>
  <c r="K322" i="3"/>
  <c r="O324" i="3"/>
  <c r="O325" i="3"/>
  <c r="K329" i="3"/>
  <c r="O330" i="3"/>
  <c r="O342" i="3"/>
  <c r="O349" i="3"/>
  <c r="O350" i="3"/>
  <c r="K352" i="3"/>
  <c r="K354" i="3"/>
  <c r="O360" i="3"/>
  <c r="K368" i="3"/>
  <c r="O370" i="3"/>
  <c r="O373" i="3"/>
  <c r="K374" i="3"/>
  <c r="K380" i="3"/>
  <c r="O387" i="3"/>
  <c r="O388" i="3"/>
  <c r="O396" i="3"/>
  <c r="O404" i="3"/>
  <c r="O420" i="3"/>
  <c r="K424" i="3"/>
  <c r="K427" i="3"/>
  <c r="K428" i="3"/>
  <c r="O435" i="3"/>
  <c r="K436" i="3"/>
  <c r="K440" i="3"/>
  <c r="O442" i="3"/>
  <c r="O444" i="3"/>
  <c r="O446" i="3"/>
  <c r="O448" i="3"/>
  <c r="O450" i="3"/>
  <c r="O451" i="3"/>
  <c r="O452" i="3"/>
  <c r="O454" i="3"/>
  <c r="O456" i="3"/>
  <c r="O458" i="3"/>
  <c r="O460" i="3"/>
  <c r="O462" i="3"/>
  <c r="K463" i="3"/>
  <c r="K464" i="3"/>
  <c r="O466" i="3"/>
  <c r="O472" i="3"/>
  <c r="O474" i="3"/>
  <c r="O476" i="3"/>
  <c r="K477" i="3"/>
  <c r="O478" i="3"/>
  <c r="O480" i="3"/>
  <c r="O481" i="3"/>
  <c r="O482" i="3"/>
  <c r="O484" i="3"/>
  <c r="O488" i="3"/>
  <c r="O496" i="3"/>
  <c r="K19" i="4"/>
  <c r="M19" i="4"/>
  <c r="N19" i="4"/>
  <c r="O19" i="4"/>
  <c r="L20" i="4"/>
  <c r="M20" i="4"/>
  <c r="N20" i="4"/>
  <c r="K21" i="4"/>
  <c r="L21" i="4"/>
  <c r="M21" i="4"/>
  <c r="N21" i="4"/>
  <c r="K22" i="4"/>
  <c r="M22" i="4"/>
  <c r="N22" i="4"/>
  <c r="K23" i="4"/>
  <c r="K24" i="4"/>
  <c r="K25" i="4"/>
  <c r="M25" i="4"/>
  <c r="N25" i="4"/>
  <c r="O25" i="4"/>
  <c r="K26" i="4"/>
  <c r="K27" i="4"/>
  <c r="M27" i="4"/>
  <c r="N27" i="4"/>
  <c r="O27" i="4"/>
  <c r="K28" i="4"/>
  <c r="K29" i="4"/>
  <c r="K30" i="4"/>
  <c r="M30" i="4"/>
  <c r="N30" i="4"/>
  <c r="K31" i="4"/>
  <c r="K32" i="4"/>
  <c r="K33" i="4"/>
  <c r="M33" i="4"/>
  <c r="N33" i="4"/>
  <c r="O33" i="4"/>
  <c r="K34" i="4"/>
  <c r="K35" i="4"/>
  <c r="M35" i="4"/>
  <c r="N35" i="4"/>
  <c r="O35" i="4"/>
  <c r="K36" i="4"/>
  <c r="K37" i="4"/>
  <c r="L37" i="4"/>
  <c r="M37" i="4"/>
  <c r="N37" i="4"/>
  <c r="O37" i="4"/>
  <c r="K38" i="4"/>
  <c r="L38" i="4"/>
  <c r="M38" i="4"/>
  <c r="N38" i="4"/>
  <c r="M39" i="4"/>
  <c r="N39" i="4"/>
  <c r="K40" i="4"/>
  <c r="K41" i="4"/>
  <c r="K42" i="4"/>
  <c r="M42" i="4"/>
  <c r="N42" i="4"/>
  <c r="K43" i="4"/>
  <c r="K44" i="4"/>
  <c r="M44" i="4"/>
  <c r="N44" i="4"/>
  <c r="K45" i="4"/>
  <c r="K46" i="4"/>
  <c r="K47" i="4"/>
  <c r="M47" i="4"/>
  <c r="N47" i="4"/>
  <c r="K48" i="4"/>
  <c r="K49" i="4"/>
  <c r="K50" i="4"/>
  <c r="M50" i="4"/>
  <c r="N50" i="4"/>
  <c r="K51" i="4"/>
  <c r="K52" i="4"/>
  <c r="M52" i="4"/>
  <c r="N52" i="4"/>
  <c r="K53" i="4"/>
  <c r="K54" i="4"/>
  <c r="M54" i="4"/>
  <c r="N54" i="4"/>
  <c r="L55" i="4"/>
  <c r="M55" i="4"/>
  <c r="N55" i="4"/>
  <c r="K56" i="4"/>
  <c r="M56" i="4"/>
  <c r="N56" i="4"/>
  <c r="K57" i="4"/>
  <c r="K58" i="4"/>
  <c r="K59" i="4"/>
  <c r="K60" i="4"/>
  <c r="K61" i="4"/>
  <c r="M61" i="4"/>
  <c r="N61" i="4"/>
  <c r="O61" i="4"/>
  <c r="K62" i="4"/>
  <c r="K63" i="4"/>
  <c r="K64" i="4"/>
  <c r="M64" i="4"/>
  <c r="N64" i="4"/>
  <c r="K65" i="4"/>
  <c r="K66" i="4"/>
  <c r="K67" i="4"/>
  <c r="M67" i="4"/>
  <c r="N67" i="4"/>
  <c r="O67" i="4"/>
  <c r="K68" i="4"/>
  <c r="K69" i="4"/>
  <c r="M69" i="4"/>
  <c r="N69" i="4"/>
  <c r="O69" i="4"/>
  <c r="K70" i="4"/>
  <c r="K71" i="4"/>
  <c r="L71" i="4"/>
  <c r="M71" i="4"/>
  <c r="N71" i="4"/>
  <c r="K72" i="4"/>
  <c r="M72" i="4"/>
  <c r="N72" i="4"/>
  <c r="K73" i="4"/>
  <c r="K74" i="4"/>
  <c r="K75" i="4"/>
  <c r="K76" i="4"/>
  <c r="M77" i="4"/>
  <c r="N77" i="4"/>
  <c r="K78" i="4"/>
  <c r="K79" i="4"/>
  <c r="K80" i="4"/>
  <c r="M80" i="4"/>
  <c r="N80" i="4"/>
  <c r="K81" i="4"/>
  <c r="K82" i="4"/>
  <c r="K83" i="4"/>
  <c r="M83" i="4"/>
  <c r="N83" i="4"/>
  <c r="O83" i="4"/>
  <c r="K84" i="4"/>
  <c r="K85" i="4"/>
  <c r="M85" i="4"/>
  <c r="N85" i="4"/>
  <c r="O85" i="4"/>
  <c r="K86" i="4"/>
  <c r="K87" i="4"/>
  <c r="L87" i="4"/>
  <c r="M87" i="4"/>
  <c r="N87" i="4"/>
  <c r="O87" i="4"/>
  <c r="K88" i="4"/>
  <c r="M88" i="4"/>
  <c r="N88" i="4"/>
  <c r="K89" i="4"/>
  <c r="K90" i="4"/>
  <c r="K91" i="4"/>
  <c r="K92" i="4"/>
  <c r="K93" i="4"/>
  <c r="M93" i="4"/>
  <c r="N93" i="4"/>
  <c r="K94" i="4"/>
  <c r="K95" i="4"/>
  <c r="K96" i="4"/>
  <c r="M96" i="4"/>
  <c r="N96" i="4"/>
  <c r="K97" i="4"/>
  <c r="K98" i="4"/>
  <c r="M99" i="4"/>
  <c r="N99" i="4"/>
  <c r="K100" i="4"/>
  <c r="M101" i="4"/>
  <c r="N101" i="4"/>
  <c r="K103" i="4"/>
  <c r="L103" i="4"/>
  <c r="M103" i="4"/>
  <c r="N103" i="4"/>
  <c r="K104" i="4"/>
  <c r="M104" i="4"/>
  <c r="N104" i="4"/>
  <c r="O104" i="4"/>
  <c r="K105" i="4"/>
  <c r="K106" i="4"/>
  <c r="K107" i="4"/>
  <c r="K108" i="4"/>
  <c r="K109" i="4"/>
  <c r="M109" i="4"/>
  <c r="N109" i="4"/>
  <c r="K110" i="4"/>
  <c r="K111" i="4"/>
  <c r="K112" i="4"/>
  <c r="M112" i="4"/>
  <c r="N112" i="4"/>
  <c r="K113" i="4"/>
  <c r="K114" i="4"/>
  <c r="M115" i="4"/>
  <c r="N115" i="4"/>
  <c r="K116" i="4"/>
  <c r="K117" i="4"/>
  <c r="M117" i="4"/>
  <c r="N117" i="4"/>
  <c r="K118" i="4"/>
  <c r="K119" i="4"/>
  <c r="L119" i="4"/>
  <c r="M119" i="4"/>
  <c r="N119" i="4"/>
  <c r="K120" i="4"/>
  <c r="M120" i="4"/>
  <c r="N120" i="4"/>
  <c r="O120" i="4"/>
  <c r="K121" i="4"/>
  <c r="K122" i="4"/>
  <c r="K123" i="4"/>
  <c r="K124" i="4"/>
  <c r="K125" i="4"/>
  <c r="M125" i="4"/>
  <c r="N125" i="4"/>
  <c r="K126" i="4"/>
  <c r="K128" i="4"/>
  <c r="M128" i="4"/>
  <c r="N128" i="4"/>
  <c r="O128" i="4"/>
  <c r="K129" i="4"/>
  <c r="K130" i="4"/>
  <c r="K131" i="4"/>
  <c r="M131" i="4"/>
  <c r="N131" i="4"/>
  <c r="K132" i="4"/>
  <c r="K133" i="4"/>
  <c r="M133" i="4"/>
  <c r="N133" i="4"/>
  <c r="K134" i="4"/>
  <c r="L135" i="4"/>
  <c r="M135" i="4"/>
  <c r="N135" i="4"/>
  <c r="K136" i="4"/>
  <c r="M136" i="4"/>
  <c r="N136" i="4"/>
  <c r="O136" i="4"/>
  <c r="K137" i="4"/>
  <c r="K138" i="4"/>
  <c r="K139" i="4"/>
  <c r="K140" i="4"/>
  <c r="K141" i="4"/>
  <c r="M141" i="4"/>
  <c r="N141" i="4"/>
  <c r="K142" i="4"/>
  <c r="K143" i="4"/>
  <c r="K144" i="4"/>
  <c r="M144" i="4"/>
  <c r="N144" i="4"/>
  <c r="O144" i="4"/>
  <c r="K145" i="4"/>
  <c r="K146" i="4"/>
  <c r="K147" i="4"/>
  <c r="M147" i="4"/>
  <c r="N147" i="4"/>
  <c r="K148" i="4"/>
  <c r="K149" i="4"/>
  <c r="M149" i="4"/>
  <c r="N149" i="4"/>
  <c r="K150" i="4"/>
  <c r="K151" i="4"/>
  <c r="L151" i="4"/>
  <c r="M151" i="4"/>
  <c r="N151" i="4"/>
  <c r="K152" i="4"/>
  <c r="M152" i="4"/>
  <c r="N152" i="4"/>
  <c r="O152" i="4"/>
  <c r="K153" i="4"/>
  <c r="K154" i="4"/>
  <c r="K155" i="4"/>
  <c r="K156" i="4"/>
  <c r="K157" i="4"/>
  <c r="M157" i="4"/>
  <c r="N157" i="4"/>
  <c r="K158" i="4"/>
  <c r="K159" i="4"/>
  <c r="K160" i="4"/>
  <c r="M160" i="4"/>
  <c r="N160" i="4"/>
  <c r="O160" i="4"/>
  <c r="K162" i="4"/>
  <c r="K163" i="4"/>
  <c r="M163" i="4"/>
  <c r="N163" i="4"/>
  <c r="K164" i="4"/>
  <c r="M165" i="4"/>
  <c r="N165" i="4"/>
  <c r="K166" i="4"/>
  <c r="K167" i="4"/>
  <c r="L167" i="4"/>
  <c r="M167" i="4"/>
  <c r="N167" i="4"/>
  <c r="K168" i="4"/>
  <c r="M168" i="4"/>
  <c r="N168" i="4"/>
  <c r="O168" i="4"/>
  <c r="K170" i="4"/>
  <c r="K172" i="4"/>
  <c r="M173" i="4"/>
  <c r="N173" i="4"/>
  <c r="K174" i="4"/>
  <c r="K176" i="4"/>
  <c r="M176" i="4"/>
  <c r="N176" i="4"/>
  <c r="O176" i="4"/>
  <c r="K178" i="4"/>
  <c r="O179" i="4"/>
  <c r="M179" i="4"/>
  <c r="N179" i="4"/>
  <c r="K180" i="4"/>
  <c r="M181" i="4"/>
  <c r="N181" i="4"/>
  <c r="K182" i="4"/>
  <c r="M183" i="4"/>
  <c r="N183" i="4"/>
  <c r="K184" i="4"/>
  <c r="M184" i="4"/>
  <c r="N184" i="4"/>
  <c r="O184" i="4"/>
  <c r="L185" i="4"/>
  <c r="M185" i="4"/>
  <c r="N185" i="4"/>
  <c r="K186" i="4"/>
  <c r="M186" i="4"/>
  <c r="N186" i="4"/>
  <c r="O186" i="4"/>
  <c r="L187" i="4"/>
  <c r="M187" i="4"/>
  <c r="N187" i="4"/>
  <c r="K188" i="4"/>
  <c r="M188" i="4"/>
  <c r="N188" i="4"/>
  <c r="O188" i="4"/>
  <c r="K190" i="4"/>
  <c r="K192" i="4"/>
  <c r="K193" i="4"/>
  <c r="M193" i="4"/>
  <c r="N193" i="4"/>
  <c r="K194" i="4"/>
  <c r="K195" i="4"/>
  <c r="K196" i="4"/>
  <c r="M196" i="4"/>
  <c r="N196" i="4"/>
  <c r="K197" i="4"/>
  <c r="K198" i="4"/>
  <c r="K199" i="4"/>
  <c r="M199" i="4"/>
  <c r="N199" i="4"/>
  <c r="O199" i="4"/>
  <c r="K200" i="4"/>
  <c r="K201" i="4"/>
  <c r="M201" i="4"/>
  <c r="N201" i="4"/>
  <c r="O201" i="4"/>
  <c r="K202" i="4"/>
  <c r="K203" i="4"/>
  <c r="L203" i="4"/>
  <c r="M203" i="4"/>
  <c r="N203" i="4"/>
  <c r="K204" i="4"/>
  <c r="M204" i="4"/>
  <c r="N204" i="4"/>
  <c r="K205" i="4"/>
  <c r="K206" i="4"/>
  <c r="K207" i="4"/>
  <c r="K208" i="4"/>
  <c r="K209" i="4"/>
  <c r="M209" i="4"/>
  <c r="N209" i="4"/>
  <c r="O209" i="4"/>
  <c r="K210" i="4"/>
  <c r="K211" i="4"/>
  <c r="K212" i="4"/>
  <c r="M212" i="4"/>
  <c r="N212" i="4"/>
  <c r="K213" i="4"/>
  <c r="K214" i="4"/>
  <c r="K215" i="4"/>
  <c r="M215" i="4"/>
  <c r="N215" i="4"/>
  <c r="O215" i="4"/>
  <c r="K216" i="4"/>
  <c r="K217" i="4"/>
  <c r="M217" i="4"/>
  <c r="N217" i="4"/>
  <c r="K218" i="4"/>
  <c r="K219" i="4"/>
  <c r="M219" i="4"/>
  <c r="N219" i="4"/>
  <c r="O219" i="4"/>
  <c r="K220" i="4"/>
  <c r="M220" i="4"/>
  <c r="N220" i="4"/>
  <c r="L221" i="4"/>
  <c r="M221" i="4"/>
  <c r="N221" i="4"/>
  <c r="K222" i="4"/>
  <c r="M222" i="4"/>
  <c r="N222" i="4"/>
  <c r="K223" i="4"/>
  <c r="L223" i="4"/>
  <c r="M223" i="4"/>
  <c r="N223" i="4"/>
  <c r="K224" i="4"/>
  <c r="M224" i="4"/>
  <c r="N224" i="4"/>
  <c r="K225" i="4"/>
  <c r="K226" i="4"/>
  <c r="K227" i="4"/>
  <c r="K228" i="4"/>
  <c r="K229" i="4"/>
  <c r="M229" i="4"/>
  <c r="N229" i="4"/>
  <c r="O229" i="4"/>
  <c r="K230" i="4"/>
  <c r="K231" i="4"/>
  <c r="K232" i="4"/>
  <c r="M232" i="4"/>
  <c r="N232" i="4"/>
  <c r="K233" i="4"/>
  <c r="K234" i="4"/>
  <c r="K235" i="4"/>
  <c r="M235" i="4"/>
  <c r="N235" i="4"/>
  <c r="K236" i="4"/>
  <c r="K237" i="4"/>
  <c r="M237" i="4"/>
  <c r="N237" i="4"/>
  <c r="O237" i="4"/>
  <c r="K238" i="4"/>
  <c r="K239" i="4"/>
  <c r="M239" i="4"/>
  <c r="N239" i="4"/>
  <c r="K240" i="4"/>
  <c r="M240" i="4"/>
  <c r="N240" i="4"/>
  <c r="K241" i="4"/>
  <c r="L241" i="4"/>
  <c r="M241" i="4"/>
  <c r="N241" i="4"/>
  <c r="K242" i="4"/>
  <c r="M242" i="4"/>
  <c r="N242" i="4"/>
  <c r="K243" i="4"/>
  <c r="L243" i="4"/>
  <c r="M243" i="4"/>
  <c r="N243" i="4"/>
  <c r="O243" i="4"/>
  <c r="K244" i="4"/>
  <c r="M244" i="4"/>
  <c r="N244" i="4"/>
  <c r="K245" i="4"/>
  <c r="K246" i="4"/>
  <c r="K247" i="4"/>
  <c r="K248" i="4"/>
  <c r="K249" i="4"/>
  <c r="M249" i="4"/>
  <c r="N249" i="4"/>
  <c r="K250" i="4"/>
  <c r="K251" i="4"/>
  <c r="K252" i="4"/>
  <c r="M252" i="4"/>
  <c r="N252" i="4"/>
  <c r="K253" i="4"/>
  <c r="K254" i="4"/>
  <c r="K255" i="4"/>
  <c r="M255" i="4"/>
  <c r="N255" i="4"/>
  <c r="O255" i="4"/>
  <c r="K256" i="4"/>
  <c r="K257" i="4"/>
  <c r="M257" i="4"/>
  <c r="N257" i="4"/>
  <c r="O257" i="4"/>
  <c r="K258" i="4"/>
  <c r="O259" i="4"/>
  <c r="K259" i="4"/>
  <c r="L259" i="4"/>
  <c r="M259" i="4"/>
  <c r="N259" i="4"/>
  <c r="K260" i="4"/>
  <c r="M260" i="4"/>
  <c r="N260" i="4"/>
  <c r="K261" i="4"/>
  <c r="K262" i="4"/>
  <c r="K263" i="4"/>
  <c r="K264" i="4"/>
  <c r="K265" i="4"/>
  <c r="M265" i="4"/>
  <c r="N265" i="4"/>
  <c r="O265" i="4"/>
  <c r="K266" i="4"/>
  <c r="K267" i="4"/>
  <c r="K268" i="4"/>
  <c r="M268" i="4"/>
  <c r="N268" i="4"/>
  <c r="K269" i="4"/>
  <c r="K270" i="4"/>
  <c r="K271" i="4"/>
  <c r="M271" i="4"/>
  <c r="N271" i="4"/>
  <c r="O271" i="4"/>
  <c r="K272" i="4"/>
  <c r="M273" i="4"/>
  <c r="N273" i="4"/>
  <c r="K274" i="4"/>
  <c r="K275" i="4"/>
  <c r="L275" i="4"/>
  <c r="M275" i="4"/>
  <c r="N275" i="4"/>
  <c r="O275" i="4"/>
  <c r="K276" i="4"/>
  <c r="M276" i="4"/>
  <c r="N276" i="4"/>
  <c r="K277" i="4"/>
  <c r="K278" i="4"/>
  <c r="K279" i="4"/>
  <c r="K280" i="4"/>
  <c r="K281" i="4"/>
  <c r="M281" i="4"/>
  <c r="N281" i="4"/>
  <c r="O281" i="4"/>
  <c r="K282" i="4"/>
  <c r="K283" i="4"/>
  <c r="K286" i="4"/>
  <c r="K287" i="4"/>
  <c r="K288" i="4"/>
  <c r="M288" i="4"/>
  <c r="N288" i="4"/>
  <c r="O288" i="4"/>
  <c r="K289" i="4"/>
  <c r="K290" i="4"/>
  <c r="M290" i="4"/>
  <c r="N290" i="4"/>
  <c r="O290" i="4"/>
  <c r="K291" i="4"/>
  <c r="K292" i="4"/>
  <c r="L292" i="4"/>
  <c r="M292" i="4"/>
  <c r="N292" i="4"/>
  <c r="K293" i="4"/>
  <c r="M293" i="4"/>
  <c r="N293" i="4"/>
  <c r="K294" i="4"/>
  <c r="K295" i="4"/>
  <c r="K296" i="4"/>
  <c r="K297" i="4"/>
  <c r="K298" i="4"/>
  <c r="M298" i="4"/>
  <c r="N298" i="4"/>
  <c r="O298" i="4"/>
  <c r="K299" i="4"/>
  <c r="K300" i="4"/>
  <c r="K301" i="4"/>
  <c r="M301" i="4"/>
  <c r="N301" i="4"/>
  <c r="K302" i="4"/>
  <c r="K303" i="4"/>
  <c r="K304" i="4"/>
  <c r="M304" i="4"/>
  <c r="N304" i="4"/>
  <c r="K305" i="4"/>
  <c r="K306" i="4"/>
  <c r="M306" i="4"/>
  <c r="N306" i="4"/>
  <c r="O306" i="4"/>
  <c r="K307" i="4"/>
  <c r="L308" i="4"/>
  <c r="M308" i="4"/>
  <c r="N308" i="4"/>
  <c r="K309" i="4"/>
  <c r="M309" i="4"/>
  <c r="N309" i="4"/>
  <c r="K310" i="4"/>
  <c r="K311" i="4"/>
  <c r="K312" i="4"/>
  <c r="K313" i="4"/>
  <c r="K314" i="4"/>
  <c r="M314" i="4"/>
  <c r="N314" i="4"/>
  <c r="K315" i="4"/>
  <c r="K316" i="4"/>
  <c r="K317" i="4"/>
  <c r="M317" i="4"/>
  <c r="N317" i="4"/>
  <c r="K318" i="4"/>
  <c r="K319" i="4"/>
  <c r="K320" i="4"/>
  <c r="M320" i="4"/>
  <c r="N320" i="4"/>
  <c r="O320" i="4"/>
  <c r="K321" i="4"/>
  <c r="K322" i="4"/>
  <c r="M322" i="4"/>
  <c r="N322" i="4"/>
  <c r="O322" i="4"/>
  <c r="K323" i="4"/>
  <c r="K324" i="4"/>
  <c r="L324" i="4"/>
  <c r="M324" i="4"/>
  <c r="N324" i="4"/>
  <c r="K325" i="4"/>
  <c r="M325" i="4"/>
  <c r="N325" i="4"/>
  <c r="K326" i="4"/>
  <c r="K327" i="4"/>
  <c r="K328" i="4"/>
  <c r="K329" i="4"/>
  <c r="K330" i="4"/>
  <c r="M330" i="4"/>
  <c r="N330" i="4"/>
  <c r="O330" i="4"/>
  <c r="K331" i="4"/>
  <c r="K332" i="4"/>
  <c r="K333" i="4"/>
  <c r="M333" i="4"/>
  <c r="N333" i="4"/>
  <c r="K334" i="4"/>
  <c r="K335" i="4"/>
  <c r="K336" i="4"/>
  <c r="M336" i="4"/>
  <c r="N336" i="4"/>
  <c r="O336" i="4"/>
  <c r="K337" i="4"/>
  <c r="K338" i="4"/>
  <c r="M338" i="4"/>
  <c r="N338" i="4"/>
  <c r="K339" i="4"/>
  <c r="K340" i="4"/>
  <c r="L340" i="4"/>
  <c r="M340" i="4"/>
  <c r="N340" i="4"/>
  <c r="O340" i="4"/>
  <c r="K341" i="4"/>
  <c r="M341" i="4"/>
  <c r="N341" i="4"/>
  <c r="K342" i="4"/>
  <c r="L342" i="4"/>
  <c r="M342" i="4"/>
  <c r="N342" i="4"/>
  <c r="O342" i="4"/>
  <c r="K343" i="4"/>
  <c r="L343" i="4"/>
  <c r="M343" i="4"/>
  <c r="N343" i="4"/>
  <c r="L344" i="4"/>
  <c r="M344" i="4"/>
  <c r="N344" i="4"/>
  <c r="K345" i="4"/>
  <c r="L345" i="4"/>
  <c r="M345" i="4"/>
  <c r="N345" i="4"/>
  <c r="K346" i="4"/>
  <c r="L346" i="4"/>
  <c r="M346" i="4"/>
  <c r="N346" i="4"/>
  <c r="O346" i="4"/>
  <c r="L347" i="4"/>
  <c r="M347" i="4"/>
  <c r="N347" i="4"/>
  <c r="L348" i="4"/>
  <c r="M348" i="4"/>
  <c r="N348" i="4"/>
  <c r="K349" i="4"/>
  <c r="L349" i="4"/>
  <c r="M349" i="4"/>
  <c r="N349" i="4"/>
  <c r="K350" i="4"/>
  <c r="L350" i="4"/>
  <c r="M350" i="4"/>
  <c r="N350" i="4"/>
  <c r="O350" i="4"/>
  <c r="K351" i="4"/>
  <c r="L351" i="4"/>
  <c r="M351" i="4"/>
  <c r="N351" i="4"/>
  <c r="K352" i="4"/>
  <c r="M352" i="4"/>
  <c r="N352" i="4"/>
  <c r="O352" i="4"/>
  <c r="K353" i="4"/>
  <c r="K354" i="4"/>
  <c r="M354" i="4"/>
  <c r="N354" i="4"/>
  <c r="O354" i="4"/>
  <c r="K355" i="4"/>
  <c r="K356" i="4"/>
  <c r="K357" i="4"/>
  <c r="K358" i="4"/>
  <c r="M358" i="4"/>
  <c r="N358" i="4"/>
  <c r="K359" i="4"/>
  <c r="L359" i="4"/>
  <c r="M359" i="4"/>
  <c r="N359" i="4"/>
  <c r="K360" i="4"/>
  <c r="K361" i="4"/>
  <c r="K362" i="4"/>
  <c r="K363" i="4"/>
  <c r="M363" i="4"/>
  <c r="N363" i="4"/>
  <c r="K364" i="4"/>
  <c r="L364" i="4"/>
  <c r="M364" i="4"/>
  <c r="N364" i="4"/>
  <c r="K365" i="4"/>
  <c r="L365" i="4"/>
  <c r="M365" i="4"/>
  <c r="N365" i="4"/>
  <c r="L366" i="4"/>
  <c r="M366" i="4"/>
  <c r="N366" i="4"/>
  <c r="K367" i="4"/>
  <c r="M367" i="4"/>
  <c r="N367" i="4"/>
  <c r="K368" i="4"/>
  <c r="L368" i="4"/>
  <c r="M368" i="4"/>
  <c r="N368" i="4"/>
  <c r="O368" i="4"/>
  <c r="K369" i="4"/>
  <c r="L369" i="4"/>
  <c r="M369" i="4"/>
  <c r="N369" i="4"/>
  <c r="L370" i="4"/>
  <c r="M370" i="4"/>
  <c r="N370" i="4"/>
  <c r="K371" i="4"/>
  <c r="M371" i="4"/>
  <c r="N371" i="4"/>
  <c r="L372" i="4"/>
  <c r="M372" i="4"/>
  <c r="N372" i="4"/>
  <c r="K373" i="4"/>
  <c r="M373" i="4"/>
  <c r="N373" i="4"/>
  <c r="K374" i="4"/>
  <c r="L374" i="4"/>
  <c r="M374" i="4"/>
  <c r="N374" i="4"/>
  <c r="K375" i="4"/>
  <c r="L375" i="4"/>
  <c r="M375" i="4"/>
  <c r="N375" i="4"/>
  <c r="K376" i="4"/>
  <c r="L376" i="4"/>
  <c r="M376" i="4"/>
  <c r="N376" i="4"/>
  <c r="K377" i="4"/>
  <c r="M377" i="4"/>
  <c r="N377" i="4"/>
  <c r="K378" i="4"/>
  <c r="M378" i="4"/>
  <c r="N378" i="4"/>
  <c r="O378" i="4"/>
  <c r="K379" i="4"/>
  <c r="L379" i="4"/>
  <c r="M379" i="4"/>
  <c r="N379" i="4"/>
  <c r="K380" i="4"/>
  <c r="L380" i="4"/>
  <c r="M380" i="4"/>
  <c r="N380" i="4"/>
  <c r="O380" i="4"/>
  <c r="K381" i="4"/>
  <c r="L381" i="4"/>
  <c r="M381" i="4"/>
  <c r="N381" i="4"/>
  <c r="L382" i="4"/>
  <c r="M382" i="4"/>
  <c r="N382" i="4"/>
  <c r="K383" i="4"/>
  <c r="M383" i="4"/>
  <c r="N383" i="4"/>
  <c r="L384" i="4"/>
  <c r="M384" i="4"/>
  <c r="N384" i="4"/>
  <c r="K385" i="4"/>
  <c r="L385" i="4"/>
  <c r="M385" i="4"/>
  <c r="N385" i="4"/>
  <c r="K386" i="4"/>
  <c r="M386" i="4"/>
  <c r="N386" i="4"/>
  <c r="O386" i="4"/>
  <c r="K387" i="4"/>
  <c r="L387" i="4"/>
  <c r="M387" i="4"/>
  <c r="N387" i="4"/>
  <c r="K388" i="4"/>
  <c r="M388" i="4"/>
  <c r="N388" i="4"/>
  <c r="O388" i="4"/>
  <c r="O18" i="4"/>
  <c r="N18" i="4"/>
  <c r="M18" i="4"/>
  <c r="L237" i="4"/>
  <c r="L209" i="4"/>
  <c r="L181" i="4"/>
  <c r="L54" i="4"/>
  <c r="L19" i="4"/>
  <c r="L22" i="4"/>
  <c r="L25" i="4"/>
  <c r="L27" i="4"/>
  <c r="L30" i="4"/>
  <c r="L33" i="4"/>
  <c r="L35" i="4"/>
  <c r="L39" i="4"/>
  <c r="L42" i="4"/>
  <c r="L44" i="4"/>
  <c r="L47" i="4"/>
  <c r="L50" i="4"/>
  <c r="L52" i="4"/>
  <c r="L56" i="4"/>
  <c r="L61" i="4"/>
  <c r="L64" i="4"/>
  <c r="L67" i="4"/>
  <c r="L69" i="4"/>
  <c r="L72" i="4"/>
  <c r="L77" i="4"/>
  <c r="L80" i="4"/>
  <c r="L83" i="4"/>
  <c r="L85" i="4"/>
  <c r="L88" i="4"/>
  <c r="L93" i="4"/>
  <c r="L96" i="4"/>
  <c r="L99" i="4"/>
  <c r="L101" i="4"/>
  <c r="L104" i="4"/>
  <c r="L109" i="4"/>
  <c r="L112" i="4"/>
  <c r="L115" i="4"/>
  <c r="L117" i="4"/>
  <c r="L120" i="4"/>
  <c r="L125" i="4"/>
  <c r="L128" i="4"/>
  <c r="L131" i="4"/>
  <c r="L133" i="4"/>
  <c r="L136" i="4"/>
  <c r="L141" i="4"/>
  <c r="L144" i="4"/>
  <c r="L147" i="4"/>
  <c r="L149" i="4"/>
  <c r="L152" i="4"/>
  <c r="L157" i="4"/>
  <c r="L160" i="4"/>
  <c r="L163" i="4"/>
  <c r="L165" i="4"/>
  <c r="L168" i="4"/>
  <c r="L173" i="4"/>
  <c r="L176" i="4"/>
  <c r="L179" i="4"/>
  <c r="L183" i="4"/>
  <c r="L184" i="4"/>
  <c r="L186" i="4"/>
  <c r="L188" i="4"/>
  <c r="L193" i="4"/>
  <c r="L196" i="4"/>
  <c r="L199" i="4"/>
  <c r="L201" i="4"/>
  <c r="L204" i="4"/>
  <c r="L212" i="4"/>
  <c r="L215" i="4"/>
  <c r="L217" i="4"/>
  <c r="L219" i="4"/>
  <c r="L220" i="4"/>
  <c r="L222" i="4"/>
  <c r="L224" i="4"/>
  <c r="L229" i="4"/>
  <c r="L232" i="4"/>
  <c r="L235" i="4"/>
  <c r="L239" i="4"/>
  <c r="L240" i="4"/>
  <c r="L242" i="4"/>
  <c r="L244" i="4"/>
  <c r="L249" i="4"/>
  <c r="L252" i="4"/>
  <c r="L255" i="4"/>
  <c r="L257" i="4"/>
  <c r="L260" i="4"/>
  <c r="L265" i="4"/>
  <c r="L268" i="4"/>
  <c r="L271" i="4"/>
  <c r="L273" i="4"/>
  <c r="L276" i="4"/>
  <c r="L281" i="4"/>
  <c r="L288" i="4"/>
  <c r="L290" i="4"/>
  <c r="L293" i="4"/>
  <c r="L298" i="4"/>
  <c r="L301" i="4"/>
  <c r="L304" i="4"/>
  <c r="L306" i="4"/>
  <c r="L309" i="4"/>
  <c r="L314" i="4"/>
  <c r="L317" i="4"/>
  <c r="L320" i="4"/>
  <c r="L322" i="4"/>
  <c r="L325" i="4"/>
  <c r="L330" i="4"/>
  <c r="L333" i="4"/>
  <c r="L336" i="4"/>
  <c r="L338" i="4"/>
  <c r="L341" i="4"/>
  <c r="L352" i="4"/>
  <c r="L354" i="4"/>
  <c r="L358" i="4"/>
  <c r="L363" i="4"/>
  <c r="L367" i="4"/>
  <c r="L371" i="4"/>
  <c r="L373" i="4"/>
  <c r="L377" i="4"/>
  <c r="L378" i="4"/>
  <c r="L383" i="4"/>
  <c r="L386" i="4"/>
  <c r="L388" i="4"/>
  <c r="L18" i="4"/>
  <c r="N19" i="3"/>
  <c r="N23" i="3"/>
  <c r="L28" i="3"/>
  <c r="N28" i="3"/>
  <c r="L31" i="3"/>
  <c r="N31" i="3"/>
  <c r="L34" i="3"/>
  <c r="N34" i="3"/>
  <c r="N36" i="3"/>
  <c r="L39" i="3"/>
  <c r="N39" i="3"/>
  <c r="N44" i="3"/>
  <c r="L47" i="3"/>
  <c r="N47" i="3"/>
  <c r="N50" i="3"/>
  <c r="L52" i="3"/>
  <c r="N52" i="3"/>
  <c r="N55" i="3"/>
  <c r="N60" i="3"/>
  <c r="L63" i="3"/>
  <c r="N63" i="3"/>
  <c r="N66" i="3"/>
  <c r="L68" i="3"/>
  <c r="N68" i="3"/>
  <c r="N71" i="3"/>
  <c r="L76" i="3"/>
  <c r="N76" i="3"/>
  <c r="L79" i="3"/>
  <c r="N79" i="3"/>
  <c r="N82" i="3"/>
  <c r="L84" i="3"/>
  <c r="N84" i="3"/>
  <c r="N88" i="3"/>
  <c r="N93" i="3"/>
  <c r="N96" i="3"/>
  <c r="N99" i="3"/>
  <c r="N101" i="3"/>
  <c r="N104" i="3"/>
  <c r="N107" i="3"/>
  <c r="N109" i="3"/>
  <c r="N112" i="3"/>
  <c r="N115" i="3"/>
  <c r="N117" i="3"/>
  <c r="N120" i="3"/>
  <c r="N123" i="3"/>
  <c r="N125" i="3"/>
  <c r="N128" i="3"/>
  <c r="N131" i="3"/>
  <c r="N133" i="3"/>
  <c r="N136" i="3"/>
  <c r="N139" i="3"/>
  <c r="N141" i="3"/>
  <c r="N144" i="3"/>
  <c r="N147" i="3"/>
  <c r="N149" i="3"/>
  <c r="N152" i="3"/>
  <c r="N155" i="3"/>
  <c r="N157" i="3"/>
  <c r="N160" i="3"/>
  <c r="N163" i="3"/>
  <c r="N165" i="3"/>
  <c r="N168" i="3"/>
  <c r="N171" i="3"/>
  <c r="N173" i="3"/>
  <c r="N176" i="3"/>
  <c r="N179" i="3"/>
  <c r="N181" i="3"/>
  <c r="N183" i="3"/>
  <c r="N184" i="3"/>
  <c r="L186" i="3"/>
  <c r="N186" i="3"/>
  <c r="N189" i="3"/>
  <c r="L191" i="3"/>
  <c r="N191" i="3"/>
  <c r="N194" i="3"/>
  <c r="L197" i="3"/>
  <c r="N197" i="3"/>
  <c r="N199" i="3"/>
  <c r="L202" i="3"/>
  <c r="N202" i="3"/>
  <c r="N205" i="3"/>
  <c r="L207" i="3"/>
  <c r="N207" i="3"/>
  <c r="N210" i="3"/>
  <c r="L213" i="3"/>
  <c r="N213" i="3"/>
  <c r="N215" i="3"/>
  <c r="N218" i="3"/>
  <c r="N221" i="3"/>
  <c r="N223" i="3"/>
  <c r="N226" i="3"/>
  <c r="N229" i="3"/>
  <c r="N231" i="3"/>
  <c r="N233" i="3"/>
  <c r="N234" i="3"/>
  <c r="N236" i="3"/>
  <c r="N239" i="3"/>
  <c r="N241" i="3"/>
  <c r="N244" i="3"/>
  <c r="N247" i="3"/>
  <c r="N249" i="3"/>
  <c r="N251" i="3"/>
  <c r="N252" i="3"/>
  <c r="L254" i="3"/>
  <c r="N254" i="3"/>
  <c r="N257" i="3"/>
  <c r="L259" i="3"/>
  <c r="N259" i="3"/>
  <c r="N262" i="3"/>
  <c r="L265" i="3"/>
  <c r="N265" i="3"/>
  <c r="N267" i="3"/>
  <c r="L269" i="3"/>
  <c r="N269" i="3"/>
  <c r="N270" i="3"/>
  <c r="L272" i="3"/>
  <c r="N272" i="3"/>
  <c r="N275" i="3"/>
  <c r="L277" i="3"/>
  <c r="N277" i="3"/>
  <c r="N280" i="3"/>
  <c r="N286" i="3"/>
  <c r="L288" i="3"/>
  <c r="N288" i="3"/>
  <c r="N289" i="3"/>
  <c r="N291" i="3"/>
  <c r="N294" i="3"/>
  <c r="N296" i="3"/>
  <c r="N299" i="3"/>
  <c r="N302" i="3"/>
  <c r="N304" i="3"/>
  <c r="N307" i="3"/>
  <c r="N310" i="3"/>
  <c r="N312" i="3"/>
  <c r="N315" i="3"/>
  <c r="N318" i="3"/>
  <c r="N320" i="3"/>
  <c r="N322" i="3"/>
  <c r="N323" i="3"/>
  <c r="L325" i="3"/>
  <c r="N325" i="3"/>
  <c r="N328" i="3"/>
  <c r="L330" i="3"/>
  <c r="N330" i="3"/>
  <c r="N334" i="3"/>
  <c r="L337" i="3"/>
  <c r="N337" i="3"/>
  <c r="N339" i="3"/>
  <c r="L342" i="3"/>
  <c r="N342" i="3"/>
  <c r="N345" i="3"/>
  <c r="L347" i="3"/>
  <c r="N347" i="3"/>
  <c r="N349" i="3"/>
  <c r="L350" i="3"/>
  <c r="N350" i="3"/>
  <c r="N352" i="3"/>
  <c r="L355" i="3"/>
  <c r="N355" i="3"/>
  <c r="N357" i="3"/>
  <c r="L360" i="3"/>
  <c r="N360" i="3"/>
  <c r="N363" i="3"/>
  <c r="L365" i="3"/>
  <c r="N365" i="3"/>
  <c r="N368" i="3"/>
  <c r="N370" i="3"/>
  <c r="N373" i="3"/>
  <c r="N375" i="3"/>
  <c r="N378" i="3"/>
  <c r="N381" i="3"/>
  <c r="N383" i="3"/>
  <c r="L388" i="3"/>
  <c r="L391" i="3"/>
  <c r="L401" i="3"/>
  <c r="L412" i="3"/>
  <c r="L423" i="3"/>
  <c r="L431" i="3"/>
  <c r="L433" i="3"/>
  <c r="L438" i="3"/>
  <c r="L440" i="3"/>
  <c r="L460" i="3"/>
  <c r="L19" i="3"/>
  <c r="M19" i="3"/>
  <c r="L20" i="3"/>
  <c r="M20" i="3"/>
  <c r="N20" i="3"/>
  <c r="L21" i="3"/>
  <c r="M21" i="3"/>
  <c r="N21" i="3"/>
  <c r="O21" i="3"/>
  <c r="L22" i="3"/>
  <c r="M22" i="3"/>
  <c r="N22" i="3"/>
  <c r="O22" i="3"/>
  <c r="L23" i="3"/>
  <c r="M23" i="3"/>
  <c r="M28" i="3"/>
  <c r="M31" i="3"/>
  <c r="M34" i="3"/>
  <c r="L36" i="3"/>
  <c r="M36" i="3"/>
  <c r="L38" i="3"/>
  <c r="M38" i="3"/>
  <c r="N38" i="3"/>
  <c r="O38" i="3"/>
  <c r="M39" i="3"/>
  <c r="L44" i="3"/>
  <c r="M44" i="3"/>
  <c r="M47" i="3"/>
  <c r="L50" i="3"/>
  <c r="M50" i="3"/>
  <c r="M52" i="3"/>
  <c r="L54" i="3"/>
  <c r="M54" i="3"/>
  <c r="N54" i="3"/>
  <c r="O54" i="3"/>
  <c r="L55" i="3"/>
  <c r="M55" i="3"/>
  <c r="L60" i="3"/>
  <c r="M60" i="3"/>
  <c r="M63" i="3"/>
  <c r="L66" i="3"/>
  <c r="M66" i="3"/>
  <c r="M68" i="3"/>
  <c r="L70" i="3"/>
  <c r="M70" i="3"/>
  <c r="N70" i="3"/>
  <c r="O70" i="3"/>
  <c r="L71" i="3"/>
  <c r="M71" i="3"/>
  <c r="P71" i="3"/>
  <c r="M76" i="3"/>
  <c r="M79" i="3"/>
  <c r="L82" i="3"/>
  <c r="M82" i="3"/>
  <c r="M84" i="3"/>
  <c r="L86" i="3"/>
  <c r="M86" i="3"/>
  <c r="N86" i="3"/>
  <c r="O86" i="3"/>
  <c r="L87" i="3"/>
  <c r="M87" i="3"/>
  <c r="N87" i="3"/>
  <c r="L88" i="3"/>
  <c r="M88" i="3"/>
  <c r="L93" i="3"/>
  <c r="M93" i="3"/>
  <c r="L96" i="3"/>
  <c r="M96" i="3"/>
  <c r="L99" i="3"/>
  <c r="M99" i="3"/>
  <c r="L101" i="3"/>
  <c r="M101" i="3"/>
  <c r="L103" i="3"/>
  <c r="M103" i="3"/>
  <c r="N103" i="3"/>
  <c r="O103" i="3"/>
  <c r="L104" i="3"/>
  <c r="M104" i="3"/>
  <c r="L107" i="3"/>
  <c r="M107" i="3"/>
  <c r="L109" i="3"/>
  <c r="M109" i="3"/>
  <c r="L112" i="3"/>
  <c r="M112" i="3"/>
  <c r="L115" i="3"/>
  <c r="M115" i="3"/>
  <c r="L117" i="3"/>
  <c r="M117" i="3"/>
  <c r="L119" i="3"/>
  <c r="M119" i="3"/>
  <c r="N119" i="3"/>
  <c r="L120" i="3"/>
  <c r="M120" i="3"/>
  <c r="L123" i="3"/>
  <c r="M123" i="3"/>
  <c r="L125" i="3"/>
  <c r="M125" i="3"/>
  <c r="L128" i="3"/>
  <c r="M128" i="3"/>
  <c r="L131" i="3"/>
  <c r="M131" i="3"/>
  <c r="L133" i="3"/>
  <c r="M133" i="3"/>
  <c r="L135" i="3"/>
  <c r="M135" i="3"/>
  <c r="N135" i="3"/>
  <c r="O135" i="3"/>
  <c r="L136" i="3"/>
  <c r="M136" i="3"/>
  <c r="L139" i="3"/>
  <c r="M139" i="3"/>
  <c r="L141" i="3"/>
  <c r="M141" i="3"/>
  <c r="L144" i="3"/>
  <c r="M144" i="3"/>
  <c r="L147" i="3"/>
  <c r="M147" i="3"/>
  <c r="L149" i="3"/>
  <c r="M149" i="3"/>
  <c r="L151" i="3"/>
  <c r="M151" i="3"/>
  <c r="N151" i="3"/>
  <c r="L152" i="3"/>
  <c r="M152" i="3"/>
  <c r="L155" i="3"/>
  <c r="M155" i="3"/>
  <c r="L157" i="3"/>
  <c r="M157" i="3"/>
  <c r="O157" i="3"/>
  <c r="P157" i="3"/>
  <c r="L160" i="3"/>
  <c r="M160" i="3"/>
  <c r="L163" i="3"/>
  <c r="M163" i="3"/>
  <c r="P163" i="3"/>
  <c r="L165" i="3"/>
  <c r="M165" i="3"/>
  <c r="L167" i="3"/>
  <c r="M167" i="3"/>
  <c r="N167" i="3"/>
  <c r="O167" i="3"/>
  <c r="L168" i="3"/>
  <c r="M168" i="3"/>
  <c r="L171" i="3"/>
  <c r="M171" i="3"/>
  <c r="L173" i="3"/>
  <c r="M173" i="3"/>
  <c r="L176" i="3"/>
  <c r="M176" i="3"/>
  <c r="P176" i="3"/>
  <c r="L179" i="3"/>
  <c r="M179" i="3"/>
  <c r="L181" i="3"/>
  <c r="M181" i="3"/>
  <c r="L183" i="3"/>
  <c r="M183" i="3"/>
  <c r="L184" i="3"/>
  <c r="M184" i="3"/>
  <c r="L185" i="3"/>
  <c r="M185" i="3"/>
  <c r="N185" i="3"/>
  <c r="M186" i="3"/>
  <c r="L189" i="3"/>
  <c r="M189" i="3"/>
  <c r="M191" i="3"/>
  <c r="L194" i="3"/>
  <c r="M194" i="3"/>
  <c r="M197" i="3"/>
  <c r="L199" i="3"/>
  <c r="M199" i="3"/>
  <c r="L201" i="3"/>
  <c r="M201" i="3"/>
  <c r="N201" i="3"/>
  <c r="O201" i="3"/>
  <c r="M202" i="3"/>
  <c r="L205" i="3"/>
  <c r="M205" i="3"/>
  <c r="M207" i="3"/>
  <c r="L210" i="3"/>
  <c r="M210" i="3"/>
  <c r="M213" i="3"/>
  <c r="L215" i="3"/>
  <c r="M215" i="3"/>
  <c r="P215" i="3"/>
  <c r="L217" i="3"/>
  <c r="M217" i="3"/>
  <c r="N217" i="3"/>
  <c r="L218" i="3"/>
  <c r="M218" i="3"/>
  <c r="L221" i="3"/>
  <c r="M221" i="3"/>
  <c r="L223" i="3"/>
  <c r="M223" i="3"/>
  <c r="L226" i="3"/>
  <c r="M226" i="3"/>
  <c r="L229" i="3"/>
  <c r="M229" i="3"/>
  <c r="L231" i="3"/>
  <c r="M231" i="3"/>
  <c r="L233" i="3"/>
  <c r="M233" i="3"/>
  <c r="L234" i="3"/>
  <c r="M234" i="3"/>
  <c r="L235" i="3"/>
  <c r="M235" i="3"/>
  <c r="N235" i="3"/>
  <c r="O235" i="3"/>
  <c r="L236" i="3"/>
  <c r="M236" i="3"/>
  <c r="L239" i="3"/>
  <c r="M239" i="3"/>
  <c r="P239" i="3"/>
  <c r="L241" i="3"/>
  <c r="M241" i="3"/>
  <c r="L244" i="3"/>
  <c r="M244" i="3"/>
  <c r="L247" i="3"/>
  <c r="M247" i="3"/>
  <c r="L249" i="3"/>
  <c r="M249" i="3"/>
  <c r="L251" i="3"/>
  <c r="M251" i="3"/>
  <c r="L252" i="3"/>
  <c r="M252" i="3"/>
  <c r="P252" i="3"/>
  <c r="L253" i="3"/>
  <c r="M253" i="3"/>
  <c r="N253" i="3"/>
  <c r="M254" i="3"/>
  <c r="L257" i="3"/>
  <c r="M257" i="3"/>
  <c r="M259" i="3"/>
  <c r="L262" i="3"/>
  <c r="M262" i="3"/>
  <c r="M265" i="3"/>
  <c r="L267" i="3"/>
  <c r="M267" i="3"/>
  <c r="M269" i="3"/>
  <c r="L270" i="3"/>
  <c r="M270" i="3"/>
  <c r="L271" i="3"/>
  <c r="M271" i="3"/>
  <c r="N271" i="3"/>
  <c r="O271" i="3"/>
  <c r="M272" i="3"/>
  <c r="L275" i="3"/>
  <c r="M275" i="3"/>
  <c r="M277" i="3"/>
  <c r="L280" i="3"/>
  <c r="M280" i="3"/>
  <c r="L286" i="3"/>
  <c r="M286" i="3"/>
  <c r="M288" i="3"/>
  <c r="L289" i="3"/>
  <c r="M289" i="3"/>
  <c r="L290" i="3"/>
  <c r="M290" i="3"/>
  <c r="N290" i="3"/>
  <c r="L291" i="3"/>
  <c r="M291" i="3"/>
  <c r="L294" i="3"/>
  <c r="M294" i="3"/>
  <c r="L296" i="3"/>
  <c r="M296" i="3"/>
  <c r="L299" i="3"/>
  <c r="M299" i="3"/>
  <c r="L302" i="3"/>
  <c r="M302" i="3"/>
  <c r="L304" i="3"/>
  <c r="M304" i="3"/>
  <c r="P304" i="3"/>
  <c r="L306" i="3"/>
  <c r="M306" i="3"/>
  <c r="N306" i="3"/>
  <c r="L307" i="3"/>
  <c r="M307" i="3"/>
  <c r="L310" i="3"/>
  <c r="M310" i="3"/>
  <c r="L312" i="3"/>
  <c r="M312" i="3"/>
  <c r="L315" i="3"/>
  <c r="M315" i="3"/>
  <c r="L318" i="3"/>
  <c r="M318" i="3"/>
  <c r="L320" i="3"/>
  <c r="M320" i="3"/>
  <c r="L322" i="3"/>
  <c r="M322" i="3"/>
  <c r="L323" i="3"/>
  <c r="M323" i="3"/>
  <c r="L324" i="3"/>
  <c r="M324" i="3"/>
  <c r="N324" i="3"/>
  <c r="M325" i="3"/>
  <c r="L328" i="3"/>
  <c r="M328" i="3"/>
  <c r="M330" i="3"/>
  <c r="L333" i="3"/>
  <c r="M333" i="3"/>
  <c r="N333" i="3"/>
  <c r="O333" i="3"/>
  <c r="L334" i="3"/>
  <c r="M334" i="3"/>
  <c r="M337" i="3"/>
  <c r="L339" i="3"/>
  <c r="M339" i="3"/>
  <c r="M342" i="3"/>
  <c r="P342" i="3"/>
  <c r="L345" i="3"/>
  <c r="M345" i="3"/>
  <c r="M347" i="3"/>
  <c r="L349" i="3"/>
  <c r="M349" i="3"/>
  <c r="M350" i="3"/>
  <c r="P350" i="3"/>
  <c r="L351" i="3"/>
  <c r="M351" i="3"/>
  <c r="N351" i="3"/>
  <c r="O351" i="3"/>
  <c r="L352" i="3"/>
  <c r="M352" i="3"/>
  <c r="M355" i="3"/>
  <c r="L357" i="3"/>
  <c r="M357" i="3"/>
  <c r="M360" i="3"/>
  <c r="L363" i="3"/>
  <c r="M363" i="3"/>
  <c r="M365" i="3"/>
  <c r="L367" i="3"/>
  <c r="M367" i="3"/>
  <c r="N367" i="3"/>
  <c r="L368" i="3"/>
  <c r="M368" i="3"/>
  <c r="L369" i="3"/>
  <c r="M369" i="3"/>
  <c r="N369" i="3"/>
  <c r="O369" i="3"/>
  <c r="L370" i="3"/>
  <c r="M370" i="3"/>
  <c r="P370" i="3"/>
  <c r="L373" i="3"/>
  <c r="M373" i="3"/>
  <c r="L375" i="3"/>
  <c r="M375" i="3"/>
  <c r="L378" i="3"/>
  <c r="M378" i="3"/>
  <c r="L381" i="3"/>
  <c r="M381" i="3"/>
  <c r="L383" i="3"/>
  <c r="M383" i="3"/>
  <c r="L385" i="3"/>
  <c r="M385" i="3"/>
  <c r="N385" i="3"/>
  <c r="L386" i="3"/>
  <c r="M386" i="3"/>
  <c r="N386" i="3"/>
  <c r="L387" i="3"/>
  <c r="M387" i="3"/>
  <c r="N387" i="3"/>
  <c r="M388" i="3"/>
  <c r="N388" i="3"/>
  <c r="P388" i="3"/>
  <c r="M391" i="3"/>
  <c r="N391" i="3"/>
  <c r="L393" i="3"/>
  <c r="M393" i="3"/>
  <c r="N393" i="3"/>
  <c r="L396" i="3"/>
  <c r="M396" i="3"/>
  <c r="N396" i="3"/>
  <c r="L399" i="3"/>
  <c r="M399" i="3"/>
  <c r="N399" i="3"/>
  <c r="M401" i="3"/>
  <c r="N401" i="3"/>
  <c r="L403" i="3"/>
  <c r="M403" i="3"/>
  <c r="N403" i="3"/>
  <c r="O403" i="3"/>
  <c r="L404" i="3"/>
  <c r="M404" i="3"/>
  <c r="N404" i="3"/>
  <c r="P404" i="3"/>
  <c r="L407" i="3"/>
  <c r="M407" i="3"/>
  <c r="N407" i="3"/>
  <c r="L409" i="3"/>
  <c r="M409" i="3"/>
  <c r="N409" i="3"/>
  <c r="M412" i="3"/>
  <c r="N412" i="3"/>
  <c r="L415" i="3"/>
  <c r="M415" i="3"/>
  <c r="N415" i="3"/>
  <c r="L417" i="3"/>
  <c r="M417" i="3"/>
  <c r="N417" i="3"/>
  <c r="L419" i="3"/>
  <c r="M419" i="3"/>
  <c r="N419" i="3"/>
  <c r="O419" i="3"/>
  <c r="L420" i="3"/>
  <c r="M420" i="3"/>
  <c r="N420" i="3"/>
  <c r="M423" i="3"/>
  <c r="N423" i="3"/>
  <c r="L425" i="3"/>
  <c r="M425" i="3"/>
  <c r="N425" i="3"/>
  <c r="L428" i="3"/>
  <c r="M428" i="3"/>
  <c r="N428" i="3"/>
  <c r="M431" i="3"/>
  <c r="N431" i="3"/>
  <c r="M433" i="3"/>
  <c r="N433" i="3"/>
  <c r="L435" i="3"/>
  <c r="M435" i="3"/>
  <c r="N435" i="3"/>
  <c r="P435" i="3"/>
  <c r="L436" i="3"/>
  <c r="M436" i="3"/>
  <c r="N436" i="3"/>
  <c r="L437" i="3"/>
  <c r="M437" i="3"/>
  <c r="N437" i="3"/>
  <c r="M438" i="3"/>
  <c r="N438" i="3"/>
  <c r="L439" i="3"/>
  <c r="M439" i="3"/>
  <c r="N439" i="3"/>
  <c r="O439" i="3"/>
  <c r="M440" i="3"/>
  <c r="N440" i="3"/>
  <c r="L441" i="3"/>
  <c r="M441" i="3"/>
  <c r="N441" i="3"/>
  <c r="L442" i="3"/>
  <c r="M442" i="3"/>
  <c r="N442" i="3"/>
  <c r="L443" i="3"/>
  <c r="M443" i="3"/>
  <c r="N443" i="3"/>
  <c r="L444" i="3"/>
  <c r="M444" i="3"/>
  <c r="N444" i="3"/>
  <c r="L445" i="3"/>
  <c r="M445" i="3"/>
  <c r="N445" i="3"/>
  <c r="L446" i="3"/>
  <c r="M446" i="3"/>
  <c r="N446" i="3"/>
  <c r="P446" i="3"/>
  <c r="L447" i="3"/>
  <c r="M447" i="3"/>
  <c r="N447" i="3"/>
  <c r="L448" i="3"/>
  <c r="M448" i="3"/>
  <c r="N448" i="3"/>
  <c r="P448" i="3"/>
  <c r="L449" i="3"/>
  <c r="M449" i="3"/>
  <c r="N449" i="3"/>
  <c r="L450" i="3"/>
  <c r="M450" i="3"/>
  <c r="N450" i="3"/>
  <c r="P450" i="3"/>
  <c r="L451" i="3"/>
  <c r="M451" i="3"/>
  <c r="N451" i="3"/>
  <c r="L452" i="3"/>
  <c r="M452" i="3"/>
  <c r="N452" i="3"/>
  <c r="L453" i="3"/>
  <c r="M453" i="3"/>
  <c r="N453" i="3"/>
  <c r="L454" i="3"/>
  <c r="M454" i="3"/>
  <c r="N454" i="3"/>
  <c r="L455" i="3"/>
  <c r="M455" i="3"/>
  <c r="N455" i="3"/>
  <c r="L456" i="3"/>
  <c r="M456" i="3"/>
  <c r="N456" i="3"/>
  <c r="L457" i="3"/>
  <c r="M457" i="3"/>
  <c r="N457" i="3"/>
  <c r="L458" i="3"/>
  <c r="M458" i="3"/>
  <c r="N458" i="3"/>
  <c r="L459" i="3"/>
  <c r="M459" i="3"/>
  <c r="N459" i="3"/>
  <c r="M460" i="3"/>
  <c r="N460" i="3"/>
  <c r="L462" i="3"/>
  <c r="M462" i="3"/>
  <c r="N462" i="3"/>
  <c r="L466" i="3"/>
  <c r="M466" i="3"/>
  <c r="N466" i="3"/>
  <c r="L467" i="3"/>
  <c r="M467" i="3"/>
  <c r="N467" i="3"/>
  <c r="L471" i="3"/>
  <c r="M471" i="3"/>
  <c r="N471" i="3"/>
  <c r="L472" i="3"/>
  <c r="M472" i="3"/>
  <c r="N472" i="3"/>
  <c r="L473" i="3"/>
  <c r="M473" i="3"/>
  <c r="N473" i="3"/>
  <c r="L474" i="3"/>
  <c r="M474" i="3"/>
  <c r="N474" i="3"/>
  <c r="L475" i="3"/>
  <c r="M475" i="3"/>
  <c r="N475" i="3"/>
  <c r="L476" i="3"/>
  <c r="M476" i="3"/>
  <c r="N476" i="3"/>
  <c r="L477" i="3"/>
  <c r="M477" i="3"/>
  <c r="N477" i="3"/>
  <c r="L478" i="3"/>
  <c r="M478" i="3"/>
  <c r="N478" i="3"/>
  <c r="L479" i="3"/>
  <c r="M479" i="3"/>
  <c r="N479" i="3"/>
  <c r="L480" i="3"/>
  <c r="M480" i="3"/>
  <c r="N480" i="3"/>
  <c r="L481" i="3"/>
  <c r="M481" i="3"/>
  <c r="N481" i="3"/>
  <c r="L482" i="3"/>
  <c r="M482" i="3"/>
  <c r="N482" i="3"/>
  <c r="P482" i="3"/>
  <c r="L483" i="3"/>
  <c r="M483" i="3"/>
  <c r="N483" i="3"/>
  <c r="L484" i="3"/>
  <c r="M484" i="3"/>
  <c r="N484" i="3"/>
  <c r="L485" i="3"/>
  <c r="M485" i="3"/>
  <c r="N485" i="3"/>
  <c r="L486" i="3"/>
  <c r="M486" i="3"/>
  <c r="N486" i="3"/>
  <c r="L487" i="3"/>
  <c r="M487" i="3"/>
  <c r="N487" i="3"/>
  <c r="O487" i="3"/>
  <c r="L488" i="3"/>
  <c r="M488" i="3"/>
  <c r="N488" i="3"/>
  <c r="L489" i="3"/>
  <c r="M489" i="3"/>
  <c r="N489" i="3"/>
  <c r="O489" i="3"/>
  <c r="L496" i="3"/>
  <c r="M496" i="3"/>
  <c r="N496" i="3"/>
  <c r="N18" i="3"/>
  <c r="M18" i="3"/>
  <c r="L18" i="3"/>
  <c r="K18" i="6"/>
  <c r="K17" i="6"/>
  <c r="L263" i="5"/>
  <c r="O259" i="5"/>
  <c r="O362" i="4"/>
  <c r="M361" i="4"/>
  <c r="L360" i="4"/>
  <c r="N357" i="4"/>
  <c r="M356" i="4"/>
  <c r="L355" i="4"/>
  <c r="M353" i="4"/>
  <c r="M468" i="3"/>
  <c r="O464" i="3"/>
  <c r="M464" i="3"/>
  <c r="L463" i="3"/>
  <c r="L461" i="3"/>
  <c r="K489" i="3"/>
  <c r="M470" i="3"/>
  <c r="O461" i="3"/>
  <c r="O463" i="3"/>
  <c r="O467" i="3"/>
  <c r="O468" i="3"/>
  <c r="O485" i="3"/>
  <c r="O457" i="3"/>
  <c r="P457" i="3"/>
  <c r="O459" i="3"/>
  <c r="O471" i="3"/>
  <c r="O473" i="3"/>
  <c r="O475" i="3"/>
  <c r="O477" i="3"/>
  <c r="O479" i="3"/>
  <c r="O483" i="3"/>
  <c r="O486" i="3"/>
  <c r="O441" i="3"/>
  <c r="K443" i="3"/>
  <c r="O445" i="3"/>
  <c r="O447" i="3"/>
  <c r="P447" i="3"/>
  <c r="O449" i="3"/>
  <c r="O453" i="3"/>
  <c r="O455" i="3"/>
  <c r="O386" i="3"/>
  <c r="P386" i="3"/>
  <c r="O385" i="3"/>
  <c r="O367" i="3"/>
  <c r="O438" i="3"/>
  <c r="O437" i="3"/>
  <c r="P437" i="3"/>
  <c r="O436" i="3"/>
  <c r="M434" i="3"/>
  <c r="L434" i="3"/>
  <c r="O433" i="3"/>
  <c r="L432" i="3"/>
  <c r="O431" i="3"/>
  <c r="P431" i="3"/>
  <c r="L430" i="3"/>
  <c r="M429" i="3"/>
  <c r="O428" i="3"/>
  <c r="P428" i="3"/>
  <c r="M427" i="3"/>
  <c r="L426" i="3"/>
  <c r="O425" i="3"/>
  <c r="O423" i="3"/>
  <c r="M421" i="3"/>
  <c r="M236" i="5"/>
  <c r="N236" i="5"/>
  <c r="O236" i="5"/>
  <c r="P236" i="5"/>
  <c r="N234" i="5"/>
  <c r="M231" i="5"/>
  <c r="O229" i="5"/>
  <c r="M223" i="5"/>
  <c r="L212" i="5"/>
  <c r="N205" i="5"/>
  <c r="M203" i="5"/>
  <c r="L198" i="5"/>
  <c r="N196" i="5"/>
  <c r="M194" i="5"/>
  <c r="L191" i="5"/>
  <c r="N191" i="5"/>
  <c r="L187" i="5"/>
  <c r="N186" i="5"/>
  <c r="N185" i="5"/>
  <c r="M178" i="5"/>
  <c r="O176" i="5"/>
  <c r="L173" i="5"/>
  <c r="L171" i="5"/>
  <c r="M170" i="5"/>
  <c r="N166" i="5"/>
  <c r="L165" i="5"/>
  <c r="N158" i="5"/>
  <c r="L156" i="5"/>
  <c r="N154" i="5"/>
  <c r="O153" i="5"/>
  <c r="N151" i="5"/>
  <c r="N147" i="5"/>
  <c r="M147" i="5"/>
  <c r="N136" i="5"/>
  <c r="L127" i="5"/>
  <c r="N126" i="5"/>
  <c r="N122" i="5"/>
  <c r="L117" i="5"/>
  <c r="N115" i="5"/>
  <c r="M111" i="5"/>
  <c r="L109" i="5"/>
  <c r="M102" i="5"/>
  <c r="L98" i="5"/>
  <c r="M94" i="5"/>
  <c r="N91" i="5"/>
  <c r="M90" i="5"/>
  <c r="L89" i="5"/>
  <c r="N86" i="5"/>
  <c r="N82" i="5"/>
  <c r="M82" i="5"/>
  <c r="M81" i="5"/>
  <c r="N78" i="5"/>
  <c r="L75" i="5"/>
  <c r="M73" i="5"/>
  <c r="O68" i="5"/>
  <c r="N65" i="5"/>
  <c r="M62" i="5"/>
  <c r="L58" i="5"/>
  <c r="M57" i="5"/>
  <c r="L51" i="5"/>
  <c r="N48" i="5"/>
  <c r="M46" i="5"/>
  <c r="L45" i="5"/>
  <c r="M42" i="5"/>
  <c r="N41" i="5"/>
  <c r="L40" i="5"/>
  <c r="N36" i="5"/>
  <c r="L34" i="5"/>
  <c r="L31" i="5"/>
  <c r="L29" i="5"/>
  <c r="M25" i="5"/>
  <c r="N23" i="5"/>
  <c r="O16" i="5"/>
  <c r="N16" i="5"/>
  <c r="M16" i="5"/>
  <c r="P16" i="5"/>
  <c r="L16" i="5"/>
  <c r="K16" i="5"/>
  <c r="L339" i="4"/>
  <c r="M337" i="4"/>
  <c r="N337" i="4"/>
  <c r="O337" i="4"/>
  <c r="P337" i="4"/>
  <c r="O335" i="4"/>
  <c r="L332" i="4"/>
  <c r="M327" i="4"/>
  <c r="M323" i="4"/>
  <c r="L321" i="4"/>
  <c r="L319" i="4"/>
  <c r="L318" i="4"/>
  <c r="M316" i="4"/>
  <c r="M315" i="4"/>
  <c r="N312" i="4"/>
  <c r="L310" i="4"/>
  <c r="L307" i="4"/>
  <c r="L305" i="4"/>
  <c r="M302" i="4"/>
  <c r="M299" i="4"/>
  <c r="M296" i="4"/>
  <c r="L294" i="4"/>
  <c r="M291" i="4"/>
  <c r="O287" i="4"/>
  <c r="L283" i="4"/>
  <c r="L282" i="4"/>
  <c r="M279" i="4"/>
  <c r="L278" i="4"/>
  <c r="L274" i="4"/>
  <c r="M272" i="4"/>
  <c r="N262" i="4"/>
  <c r="L261" i="4"/>
  <c r="M258" i="4"/>
  <c r="M254" i="4"/>
  <c r="O251" i="4"/>
  <c r="L250" i="4"/>
  <c r="L246" i="4"/>
  <c r="N245" i="4"/>
  <c r="L238" i="4"/>
  <c r="L234" i="4"/>
  <c r="N233" i="4"/>
  <c r="L230" i="4"/>
  <c r="O227" i="4"/>
  <c r="L225" i="4"/>
  <c r="N218" i="4"/>
  <c r="L216" i="4"/>
  <c r="M214" i="4"/>
  <c r="M213" i="4"/>
  <c r="M211" i="4"/>
  <c r="O206" i="4"/>
  <c r="O205" i="4"/>
  <c r="N200" i="4"/>
  <c r="N198" i="4"/>
  <c r="L197" i="4"/>
  <c r="L194" i="4"/>
  <c r="O191" i="4"/>
  <c r="N190" i="4"/>
  <c r="N182" i="4"/>
  <c r="N180" i="4"/>
  <c r="L178" i="4"/>
  <c r="N175" i="4"/>
  <c r="M174" i="4"/>
  <c r="M171" i="4"/>
  <c r="N166" i="4"/>
  <c r="L164" i="4"/>
  <c r="N159" i="4"/>
  <c r="O158" i="4"/>
  <c r="N154" i="4"/>
  <c r="N153" i="4"/>
  <c r="O150" i="4"/>
  <c r="L146" i="4"/>
  <c r="M143" i="4"/>
  <c r="N139" i="4"/>
  <c r="M138" i="4"/>
  <c r="M137" i="4"/>
  <c r="O132" i="4"/>
  <c r="L129" i="4"/>
  <c r="L126" i="4"/>
  <c r="O122" i="4"/>
  <c r="O118" i="4"/>
  <c r="N116" i="4"/>
  <c r="O114" i="4"/>
  <c r="M110" i="4"/>
  <c r="L107" i="4"/>
  <c r="N100" i="4"/>
  <c r="L98" i="4"/>
  <c r="N95" i="4"/>
  <c r="L94" i="4"/>
  <c r="M91" i="4"/>
  <c r="O89" i="4"/>
  <c r="N86" i="4"/>
  <c r="N84" i="4"/>
  <c r="N81" i="4"/>
  <c r="M79" i="4"/>
  <c r="N78" i="4"/>
  <c r="M74" i="4"/>
  <c r="O73" i="4"/>
  <c r="M70" i="4"/>
  <c r="L66" i="4"/>
  <c r="M65" i="4"/>
  <c r="L63" i="4"/>
  <c r="M58" i="4"/>
  <c r="M57" i="4"/>
  <c r="L51" i="4"/>
  <c r="L48" i="4"/>
  <c r="L45" i="4"/>
  <c r="L41" i="4"/>
  <c r="N36" i="4"/>
  <c r="M34" i="4"/>
  <c r="L32" i="4"/>
  <c r="M29" i="4"/>
  <c r="O28" i="4"/>
  <c r="M26" i="4"/>
  <c r="L23" i="4"/>
  <c r="O16" i="4"/>
  <c r="N16" i="4"/>
  <c r="M16" i="4"/>
  <c r="L16" i="4"/>
  <c r="K16" i="4"/>
  <c r="L166" i="3"/>
  <c r="O165" i="3"/>
  <c r="O164" i="3"/>
  <c r="M164" i="3"/>
  <c r="N164" i="3"/>
  <c r="P164" i="3"/>
  <c r="O161" i="3"/>
  <c r="O160" i="3"/>
  <c r="K158" i="3"/>
  <c r="O155" i="3"/>
  <c r="P155" i="3"/>
  <c r="K154" i="3"/>
  <c r="O323" i="3"/>
  <c r="O322" i="3"/>
  <c r="O287" i="3"/>
  <c r="O286" i="3"/>
  <c r="M285" i="3"/>
  <c r="O282" i="3"/>
  <c r="M281" i="3"/>
  <c r="O280" i="3"/>
  <c r="M279" i="3"/>
  <c r="M278" i="3"/>
  <c r="K277" i="3"/>
  <c r="O276" i="3"/>
  <c r="O275" i="3"/>
  <c r="O274" i="3"/>
  <c r="K273" i="3"/>
  <c r="N273" i="3"/>
  <c r="O272" i="3"/>
  <c r="O270" i="3"/>
  <c r="O269" i="3"/>
  <c r="O247" i="3"/>
  <c r="K246" i="3"/>
  <c r="M246" i="3"/>
  <c r="N246" i="3"/>
  <c r="O246" i="3"/>
  <c r="P246" i="3"/>
  <c r="O245" i="3"/>
  <c r="O244" i="3"/>
  <c r="M243" i="3"/>
  <c r="K242" i="3"/>
  <c r="M242" i="3"/>
  <c r="O241" i="3"/>
  <c r="M240" i="3"/>
  <c r="N238" i="3"/>
  <c r="O238" i="3"/>
  <c r="M237" i="3"/>
  <c r="O236" i="3"/>
  <c r="O234" i="3"/>
  <c r="P234" i="3"/>
  <c r="O233" i="3"/>
  <c r="L200" i="3"/>
  <c r="O198" i="3"/>
  <c r="O197" i="3"/>
  <c r="P197" i="3"/>
  <c r="O196" i="3"/>
  <c r="M196" i="3"/>
  <c r="O194" i="3"/>
  <c r="K194" i="3"/>
  <c r="K193" i="3"/>
  <c r="N192" i="3"/>
  <c r="O191" i="3"/>
  <c r="O190" i="3"/>
  <c r="O188" i="3"/>
  <c r="O186" i="3"/>
  <c r="O184" i="3"/>
  <c r="O183" i="3"/>
  <c r="L83" i="3"/>
  <c r="K488" i="3"/>
  <c r="K449" i="3"/>
  <c r="O440" i="3"/>
  <c r="M418" i="3"/>
  <c r="O417" i="3"/>
  <c r="M416" i="3"/>
  <c r="O415" i="3"/>
  <c r="M414" i="3"/>
  <c r="L413" i="3"/>
  <c r="O412" i="3"/>
  <c r="N411" i="3"/>
  <c r="M410" i="3"/>
  <c r="M408" i="3"/>
  <c r="O407" i="3"/>
  <c r="N406" i="3"/>
  <c r="M406" i="3"/>
  <c r="O406" i="3"/>
  <c r="P406" i="3"/>
  <c r="L405" i="3"/>
  <c r="O402" i="3"/>
  <c r="O401" i="3"/>
  <c r="L400" i="3"/>
  <c r="O399" i="3"/>
  <c r="L398" i="3"/>
  <c r="O397" i="3"/>
  <c r="O395" i="3"/>
  <c r="M395" i="3"/>
  <c r="N395" i="3"/>
  <c r="P395" i="3"/>
  <c r="L394" i="3"/>
  <c r="O393" i="3"/>
  <c r="O392" i="3"/>
  <c r="L392" i="3"/>
  <c r="O391" i="3"/>
  <c r="L390" i="3"/>
  <c r="O384" i="3"/>
  <c r="O383" i="3"/>
  <c r="P383" i="3"/>
  <c r="O381" i="3"/>
  <c r="M380" i="3"/>
  <c r="L379" i="3"/>
  <c r="O378" i="3"/>
  <c r="M377" i="3"/>
  <c r="L376" i="3"/>
  <c r="O375" i="3"/>
  <c r="O374" i="3"/>
  <c r="M374" i="3"/>
  <c r="N374" i="3"/>
  <c r="P374" i="3"/>
  <c r="L372" i="3"/>
  <c r="O365" i="3"/>
  <c r="L364" i="3"/>
  <c r="O363" i="3"/>
  <c r="M359" i="3"/>
  <c r="L358" i="3"/>
  <c r="O357" i="3"/>
  <c r="P357" i="3"/>
  <c r="M356" i="3"/>
  <c r="O355" i="3"/>
  <c r="L354" i="3"/>
  <c r="M353" i="3"/>
  <c r="O352" i="3"/>
  <c r="L348" i="3"/>
  <c r="N346" i="3"/>
  <c r="O345" i="3"/>
  <c r="L344" i="3"/>
  <c r="L341" i="3"/>
  <c r="M340" i="3"/>
  <c r="O339" i="3"/>
  <c r="O337" i="3"/>
  <c r="O334" i="3"/>
  <c r="M332" i="3"/>
  <c r="O331" i="3"/>
  <c r="O328" i="3"/>
  <c r="M327" i="3"/>
  <c r="M326" i="3"/>
  <c r="O321" i="3"/>
  <c r="M321" i="3"/>
  <c r="O320" i="3"/>
  <c r="N319" i="3"/>
  <c r="O317" i="3"/>
  <c r="O315" i="3"/>
  <c r="P315" i="3"/>
  <c r="M314" i="3"/>
  <c r="O313" i="3"/>
  <c r="O311" i="3"/>
  <c r="M311" i="3"/>
  <c r="O310" i="3"/>
  <c r="O307" i="3"/>
  <c r="P307" i="3"/>
  <c r="M305" i="3"/>
  <c r="M303" i="3"/>
  <c r="O302" i="3"/>
  <c r="O301" i="3"/>
  <c r="M300" i="3"/>
  <c r="O299" i="3"/>
  <c r="M297" i="3"/>
  <c r="O296" i="3"/>
  <c r="M293" i="3"/>
  <c r="O291" i="3"/>
  <c r="M268" i="3"/>
  <c r="O265" i="3"/>
  <c r="M264" i="3"/>
  <c r="O262" i="3"/>
  <c r="M261" i="3"/>
  <c r="O260" i="3"/>
  <c r="O259" i="3"/>
  <c r="P259" i="3"/>
  <c r="O258" i="3"/>
  <c r="O256" i="3"/>
  <c r="O254" i="3"/>
  <c r="M232" i="3"/>
  <c r="O230" i="3"/>
  <c r="O229" i="3"/>
  <c r="P229" i="3"/>
  <c r="O228" i="3"/>
  <c r="O226" i="3"/>
  <c r="P226" i="3"/>
  <c r="O224" i="3"/>
  <c r="O223" i="3"/>
  <c r="O222" i="3"/>
  <c r="O220" i="3"/>
  <c r="O219" i="3"/>
  <c r="O218" i="3"/>
  <c r="O216" i="3"/>
  <c r="M216" i="3"/>
  <c r="N216" i="3"/>
  <c r="P216" i="3"/>
  <c r="O214" i="3"/>
  <c r="O213" i="3"/>
  <c r="O212" i="3"/>
  <c r="M212" i="3"/>
  <c r="N212" i="3"/>
  <c r="P212" i="3"/>
  <c r="O210" i="3"/>
  <c r="O209" i="3"/>
  <c r="M209" i="3"/>
  <c r="N209" i="3"/>
  <c r="P209" i="3"/>
  <c r="O208" i="3"/>
  <c r="O207" i="3"/>
  <c r="O206" i="3"/>
  <c r="O204" i="3"/>
  <c r="O203" i="3"/>
  <c r="O202" i="3"/>
  <c r="P202" i="3"/>
  <c r="O180" i="3"/>
  <c r="O179" i="3"/>
  <c r="O178" i="3"/>
  <c r="O174" i="3"/>
  <c r="O173" i="3"/>
  <c r="P173" i="3"/>
  <c r="O170" i="3"/>
  <c r="O168" i="3"/>
  <c r="O148" i="3"/>
  <c r="O147" i="3"/>
  <c r="O146" i="3"/>
  <c r="M145" i="3"/>
  <c r="O144" i="3"/>
  <c r="P144" i="3"/>
  <c r="O143" i="3"/>
  <c r="O142" i="3"/>
  <c r="O141" i="3"/>
  <c r="O140" i="3"/>
  <c r="O138" i="3"/>
  <c r="O137" i="3"/>
  <c r="O136" i="3"/>
  <c r="O134" i="3"/>
  <c r="O132" i="3"/>
  <c r="O131" i="3"/>
  <c r="P131" i="3"/>
  <c r="O130" i="3"/>
  <c r="O129" i="3"/>
  <c r="O128" i="3"/>
  <c r="O127" i="3"/>
  <c r="O126" i="3"/>
  <c r="M126" i="3"/>
  <c r="N126" i="3"/>
  <c r="P126" i="3"/>
  <c r="O125" i="3"/>
  <c r="O124" i="3"/>
  <c r="N122" i="3"/>
  <c r="O121" i="3"/>
  <c r="O120" i="3"/>
  <c r="O116" i="3"/>
  <c r="O115" i="3"/>
  <c r="O114" i="3"/>
  <c r="O112" i="3"/>
  <c r="O111" i="3"/>
  <c r="M110" i="3"/>
  <c r="N110" i="3"/>
  <c r="O110" i="3"/>
  <c r="P110" i="3"/>
  <c r="O109" i="3"/>
  <c r="N108" i="3"/>
  <c r="M105" i="3"/>
  <c r="O104" i="3"/>
  <c r="O74" i="3"/>
  <c r="K21" i="3"/>
  <c r="N102" i="3"/>
  <c r="O99" i="3"/>
  <c r="L98" i="3"/>
  <c r="O96" i="3"/>
  <c r="O95" i="3"/>
  <c r="O93" i="3"/>
  <c r="P93" i="3"/>
  <c r="O88" i="3"/>
  <c r="O85" i="3"/>
  <c r="M85" i="3"/>
  <c r="O84" i="3"/>
  <c r="L81" i="3"/>
  <c r="O80" i="3"/>
  <c r="L77" i="3"/>
  <c r="O76" i="3"/>
  <c r="P76" i="3"/>
  <c r="K73" i="3"/>
  <c r="M73" i="3"/>
  <c r="O72" i="3"/>
  <c r="N69" i="3"/>
  <c r="N53" i="3"/>
  <c r="O68" i="3"/>
  <c r="O66" i="3"/>
  <c r="P66" i="3"/>
  <c r="O65" i="3"/>
  <c r="O64" i="3"/>
  <c r="O63" i="3"/>
  <c r="O62" i="3"/>
  <c r="O58" i="3"/>
  <c r="O57" i="3"/>
  <c r="O56" i="3"/>
  <c r="O55" i="3"/>
  <c r="K53" i="3"/>
  <c r="O52" i="3"/>
  <c r="O51" i="3"/>
  <c r="O50" i="3"/>
  <c r="K48" i="3"/>
  <c r="O47" i="3"/>
  <c r="P47" i="3"/>
  <c r="O46" i="3"/>
  <c r="O45" i="3"/>
  <c r="O44" i="3"/>
  <c r="O41" i="3"/>
  <c r="L40" i="3"/>
  <c r="O40" i="3"/>
  <c r="O39" i="3"/>
  <c r="O23" i="3"/>
  <c r="P23" i="3"/>
  <c r="O28" i="3"/>
  <c r="O31" i="3"/>
  <c r="K31" i="3"/>
  <c r="O33" i="3"/>
  <c r="K33" i="3"/>
  <c r="O34" i="3"/>
  <c r="O29" i="3"/>
  <c r="M29" i="3"/>
  <c r="N29" i="3"/>
  <c r="P29" i="3"/>
  <c r="L25" i="3"/>
  <c r="O24" i="3"/>
  <c r="O19" i="3"/>
  <c r="O18" i="3"/>
  <c r="M35" i="3"/>
  <c r="L140" i="4"/>
  <c r="K423" i="3"/>
  <c r="K433" i="3"/>
  <c r="L43" i="5"/>
  <c r="K18" i="5"/>
  <c r="K18" i="4"/>
  <c r="N76" i="4"/>
  <c r="N156" i="4"/>
  <c r="K370" i="3"/>
  <c r="K471" i="3"/>
  <c r="K455" i="3"/>
  <c r="K451" i="3"/>
  <c r="K456" i="3"/>
  <c r="K76" i="3"/>
  <c r="K88" i="3"/>
  <c r="K375" i="3"/>
  <c r="K244" i="3"/>
  <c r="K110" i="3"/>
  <c r="O59" i="3"/>
  <c r="K334" i="3"/>
  <c r="K262" i="3"/>
  <c r="K157" i="3"/>
  <c r="K399" i="3"/>
  <c r="K310" i="3"/>
  <c r="K363" i="3"/>
  <c r="K393" i="3"/>
  <c r="K128" i="3"/>
  <c r="K473" i="3"/>
  <c r="K205" i="3"/>
  <c r="K34" i="3"/>
  <c r="K137" i="3"/>
  <c r="K202" i="3"/>
  <c r="K307" i="3"/>
  <c r="K55" i="3"/>
  <c r="K328" i="3"/>
  <c r="K412" i="3"/>
  <c r="K39" i="3"/>
  <c r="K445" i="3"/>
  <c r="K252" i="3"/>
  <c r="K388" i="3"/>
  <c r="K96" i="3"/>
  <c r="K415" i="3"/>
  <c r="K144" i="3"/>
  <c r="K184" i="3"/>
  <c r="K438" i="3"/>
  <c r="K47" i="3"/>
  <c r="K232" i="3"/>
  <c r="K218" i="3"/>
  <c r="K425" i="3"/>
  <c r="K327" i="3"/>
  <c r="K331" i="3"/>
  <c r="K355" i="3"/>
  <c r="K221" i="3"/>
  <c r="K84" i="3"/>
  <c r="K141" i="3"/>
  <c r="K365" i="3"/>
  <c r="K168" i="3"/>
  <c r="K102" i="3"/>
  <c r="K315" i="3"/>
  <c r="K389" i="3"/>
  <c r="K395" i="3"/>
  <c r="K178" i="3"/>
  <c r="K431" i="3"/>
  <c r="K140" i="3"/>
  <c r="K146" i="3"/>
  <c r="K288" i="3"/>
  <c r="K289" i="3"/>
  <c r="K182" i="3"/>
  <c r="K435" i="3"/>
  <c r="K303" i="3"/>
  <c r="K239" i="3"/>
  <c r="K240" i="3"/>
  <c r="K474" i="3"/>
  <c r="K190" i="3"/>
  <c r="K479" i="3"/>
  <c r="K384" i="3"/>
  <c r="K401" i="3"/>
  <c r="K36" i="3"/>
  <c r="K109" i="3"/>
  <c r="K80" i="3"/>
  <c r="K268" i="3"/>
  <c r="K293" i="3"/>
  <c r="K317" i="3"/>
  <c r="K320" i="3"/>
  <c r="K197" i="3"/>
  <c r="K234" i="3"/>
  <c r="K236" i="3"/>
  <c r="K247" i="3"/>
  <c r="K248" i="3"/>
  <c r="K278" i="3"/>
  <c r="K280" i="3"/>
  <c r="K281" i="3"/>
  <c r="K349" i="3"/>
  <c r="K350" i="3"/>
  <c r="K155" i="3"/>
  <c r="K447" i="3"/>
  <c r="K50" i="3"/>
  <c r="K299" i="3"/>
  <c r="K120" i="3"/>
  <c r="K136" i="3"/>
  <c r="K173" i="3"/>
  <c r="K174" i="3"/>
  <c r="K222" i="3"/>
  <c r="K40" i="3"/>
  <c r="K323" i="3"/>
  <c r="K56" i="3"/>
  <c r="K74" i="3"/>
  <c r="K126" i="3"/>
  <c r="K391" i="3"/>
  <c r="K441" i="3"/>
  <c r="K105" i="3"/>
  <c r="K220" i="3"/>
  <c r="K226" i="3"/>
  <c r="K227" i="3"/>
  <c r="K254" i="3"/>
  <c r="K362" i="3"/>
  <c r="K142" i="3"/>
  <c r="K339" i="3"/>
  <c r="K413" i="3"/>
  <c r="K305" i="3"/>
  <c r="K19" i="3"/>
  <c r="K30" i="3"/>
  <c r="K45" i="3"/>
  <c r="K138" i="3"/>
  <c r="K330" i="3"/>
  <c r="K480" i="3"/>
  <c r="K487" i="3"/>
  <c r="L297" i="4"/>
  <c r="K485" i="3"/>
  <c r="K469" i="3"/>
  <c r="K462" i="3"/>
  <c r="K465" i="3"/>
  <c r="K467" i="3"/>
  <c r="K468" i="3"/>
  <c r="K481" i="3"/>
  <c r="K482" i="3"/>
  <c r="K61" i="3"/>
  <c r="K459" i="3"/>
  <c r="K66" i="3"/>
  <c r="K51" i="3"/>
  <c r="K357" i="3"/>
  <c r="K358" i="3"/>
  <c r="K417" i="3"/>
  <c r="K475" i="3"/>
  <c r="N75" i="3"/>
  <c r="K420" i="3"/>
  <c r="K68" i="3"/>
  <c r="K385" i="3"/>
  <c r="K458" i="3"/>
  <c r="K16" i="6"/>
  <c r="L148" i="5"/>
  <c r="L188" i="5"/>
  <c r="K41" i="3"/>
  <c r="K231" i="3"/>
  <c r="K23" i="3"/>
  <c r="K143" i="3"/>
  <c r="K170" i="3"/>
  <c r="K112" i="3"/>
  <c r="K25" i="3"/>
  <c r="K114" i="3"/>
  <c r="K291" i="3"/>
  <c r="K309" i="3"/>
  <c r="K46" i="3"/>
  <c r="K57" i="3"/>
  <c r="K163" i="5"/>
  <c r="K161" i="5"/>
  <c r="O161" i="5"/>
  <c r="K159" i="5"/>
  <c r="O159" i="5"/>
  <c r="P159" i="5"/>
  <c r="K157" i="5"/>
  <c r="O157" i="5"/>
  <c r="K155" i="5"/>
  <c r="O155" i="5"/>
  <c r="K153" i="5"/>
  <c r="K151" i="5"/>
  <c r="O151" i="5"/>
  <c r="K149" i="5"/>
  <c r="O149" i="5"/>
  <c r="K147" i="5"/>
  <c r="O147" i="5"/>
  <c r="K145" i="5"/>
  <c r="K143" i="5"/>
  <c r="O143" i="5"/>
  <c r="K141" i="5"/>
  <c r="K139" i="5"/>
  <c r="K137" i="5"/>
  <c r="O137" i="5"/>
  <c r="K135" i="5"/>
  <c r="O135" i="5"/>
  <c r="K133" i="5"/>
  <c r="K131" i="5"/>
  <c r="O131" i="5"/>
  <c r="K129" i="5"/>
  <c r="O129" i="5"/>
  <c r="K127" i="5"/>
  <c r="O127" i="5"/>
  <c r="K125" i="5"/>
  <c r="K123" i="5"/>
  <c r="K121" i="5"/>
  <c r="K119" i="5"/>
  <c r="O119" i="5"/>
  <c r="K117" i="5"/>
  <c r="K115" i="5"/>
  <c r="K113" i="5"/>
  <c r="O113" i="5"/>
  <c r="P113" i="5"/>
  <c r="K111" i="5"/>
  <c r="O111" i="5"/>
  <c r="K109" i="5"/>
  <c r="O109" i="5"/>
  <c r="K107" i="5"/>
  <c r="O107" i="5"/>
  <c r="P107" i="5"/>
  <c r="K105" i="5"/>
  <c r="O105" i="5"/>
  <c r="K103" i="5"/>
  <c r="O103" i="5"/>
  <c r="K101" i="5"/>
  <c r="O101" i="5"/>
  <c r="K99" i="5"/>
  <c r="O99" i="5"/>
  <c r="K97" i="5"/>
  <c r="O97" i="5"/>
  <c r="K95" i="5"/>
  <c r="O95" i="5"/>
  <c r="K93" i="5"/>
  <c r="O93" i="5"/>
  <c r="K91" i="5"/>
  <c r="K89" i="5"/>
  <c r="O89" i="5"/>
  <c r="K87" i="5"/>
  <c r="O87" i="5"/>
  <c r="K85" i="5"/>
  <c r="O85" i="5"/>
  <c r="K83" i="5"/>
  <c r="O83" i="5"/>
  <c r="K81" i="5"/>
  <c r="O81" i="5"/>
  <c r="K79" i="5"/>
  <c r="O79" i="5"/>
  <c r="K77" i="5"/>
  <c r="O77" i="5"/>
  <c r="K75" i="5"/>
  <c r="K73" i="5"/>
  <c r="K71" i="5"/>
  <c r="O71" i="5"/>
  <c r="K69" i="5"/>
  <c r="K67" i="5"/>
  <c r="O67" i="5"/>
  <c r="K65" i="5"/>
  <c r="K63" i="5"/>
  <c r="O63" i="5"/>
  <c r="K61" i="5"/>
  <c r="O61" i="5"/>
  <c r="K59" i="5"/>
  <c r="K57" i="5"/>
  <c r="K55" i="5"/>
  <c r="O55" i="5"/>
  <c r="P55" i="5"/>
  <c r="K53" i="5"/>
  <c r="O53" i="5"/>
  <c r="K51" i="5"/>
  <c r="O51" i="5"/>
  <c r="K49" i="5"/>
  <c r="K47" i="5"/>
  <c r="O47" i="5"/>
  <c r="K45" i="5"/>
  <c r="O45" i="5"/>
  <c r="K43" i="5"/>
  <c r="K41" i="5"/>
  <c r="K39" i="5"/>
  <c r="O39" i="5"/>
  <c r="K37" i="5"/>
  <c r="O37" i="5"/>
  <c r="P37" i="5"/>
  <c r="K35" i="5"/>
  <c r="O35" i="5"/>
  <c r="K33" i="5"/>
  <c r="O33" i="5"/>
  <c r="K31" i="5"/>
  <c r="O31" i="5"/>
  <c r="K29" i="5"/>
  <c r="O29" i="5"/>
  <c r="K27" i="5"/>
  <c r="O27" i="5"/>
  <c r="P27" i="5"/>
  <c r="K25" i="5"/>
  <c r="K23" i="5"/>
  <c r="O23" i="5"/>
  <c r="K21" i="5"/>
  <c r="O21" i="5"/>
  <c r="K19" i="5"/>
  <c r="O274" i="5"/>
  <c r="O272" i="5"/>
  <c r="P272" i="5"/>
  <c r="O270" i="5"/>
  <c r="O268" i="5"/>
  <c r="O266" i="5"/>
  <c r="O262" i="5"/>
  <c r="O260" i="5"/>
  <c r="O256" i="5"/>
  <c r="O254" i="5"/>
  <c r="O252" i="5"/>
  <c r="P252" i="5"/>
  <c r="O248" i="5"/>
  <c r="O246" i="5"/>
  <c r="O244" i="5"/>
  <c r="P244" i="5"/>
  <c r="O240" i="5"/>
  <c r="P240" i="5"/>
  <c r="O238" i="5"/>
  <c r="P238" i="5"/>
  <c r="O230" i="5"/>
  <c r="O224" i="5"/>
  <c r="O222" i="5"/>
  <c r="P222" i="5"/>
  <c r="O218" i="5"/>
  <c r="P218" i="5"/>
  <c r="O214" i="5"/>
  <c r="O210" i="5"/>
  <c r="P210" i="5"/>
  <c r="O208" i="5"/>
  <c r="O202" i="5"/>
  <c r="P202" i="5"/>
  <c r="O200" i="5"/>
  <c r="P200" i="5"/>
  <c r="O198" i="5"/>
  <c r="O194" i="5"/>
  <c r="O192" i="5"/>
  <c r="O190" i="5"/>
  <c r="O184" i="5"/>
  <c r="P184" i="5"/>
  <c r="O180" i="5"/>
  <c r="O178" i="5"/>
  <c r="O174" i="5"/>
  <c r="O172" i="5"/>
  <c r="O166" i="5"/>
  <c r="K164" i="5"/>
  <c r="O164" i="5"/>
  <c r="K162" i="5"/>
  <c r="O162" i="5"/>
  <c r="K160" i="5"/>
  <c r="K158" i="5"/>
  <c r="K156" i="5"/>
  <c r="O156" i="5"/>
  <c r="K154" i="5"/>
  <c r="O154" i="5"/>
  <c r="K152" i="5"/>
  <c r="O152" i="5"/>
  <c r="K150" i="5"/>
  <c r="K148" i="5"/>
  <c r="O148" i="5"/>
  <c r="K146" i="5"/>
  <c r="O146" i="5"/>
  <c r="K144" i="5"/>
  <c r="K142" i="5"/>
  <c r="O142" i="5"/>
  <c r="K140" i="5"/>
  <c r="O140" i="5"/>
  <c r="P140" i="5"/>
  <c r="K138" i="5"/>
  <c r="K136" i="5"/>
  <c r="K134" i="5"/>
  <c r="O134" i="5"/>
  <c r="K132" i="5"/>
  <c r="O132" i="5"/>
  <c r="P132" i="5"/>
  <c r="K130" i="5"/>
  <c r="K128" i="5"/>
  <c r="O128" i="5"/>
  <c r="K126" i="5"/>
  <c r="K124" i="5"/>
  <c r="O124" i="5"/>
  <c r="K122" i="5"/>
  <c r="K120" i="5"/>
  <c r="O120" i="5"/>
  <c r="K118" i="5"/>
  <c r="K116" i="5"/>
  <c r="K114" i="5"/>
  <c r="O114" i="5"/>
  <c r="K112" i="5"/>
  <c r="K110" i="5"/>
  <c r="K108" i="5"/>
  <c r="O108" i="5"/>
  <c r="K106" i="5"/>
  <c r="O106" i="5"/>
  <c r="K104" i="5"/>
  <c r="O104" i="5"/>
  <c r="P104" i="5"/>
  <c r="K102" i="5"/>
  <c r="O102" i="5"/>
  <c r="K100" i="5"/>
  <c r="O100" i="5"/>
  <c r="K98" i="5"/>
  <c r="K96" i="5"/>
  <c r="O96" i="5"/>
  <c r="K94" i="5"/>
  <c r="K92" i="5"/>
  <c r="K90" i="5"/>
  <c r="O90" i="5"/>
  <c r="K88" i="5"/>
  <c r="O88" i="5"/>
  <c r="K86" i="5"/>
  <c r="K84" i="5"/>
  <c r="O84" i="5"/>
  <c r="K82" i="5"/>
  <c r="O82" i="5"/>
  <c r="K80" i="5"/>
  <c r="O80" i="5"/>
  <c r="P80" i="5"/>
  <c r="K78" i="5"/>
  <c r="K76" i="5"/>
  <c r="K74" i="5"/>
  <c r="O74" i="5"/>
  <c r="K72" i="5"/>
  <c r="K70" i="5"/>
  <c r="K68" i="5"/>
  <c r="K66" i="5"/>
  <c r="O66" i="5"/>
  <c r="K64" i="5"/>
  <c r="K62" i="5"/>
  <c r="K60" i="5"/>
  <c r="K58" i="5"/>
  <c r="K56" i="5"/>
  <c r="K54" i="5"/>
  <c r="O54" i="5"/>
  <c r="K52" i="5"/>
  <c r="K50" i="5"/>
  <c r="O50" i="5"/>
  <c r="P50" i="5"/>
  <c r="K48" i="5"/>
  <c r="K46" i="5"/>
  <c r="O46" i="5"/>
  <c r="K44" i="5"/>
  <c r="O44" i="5"/>
  <c r="K42" i="5"/>
  <c r="K40" i="5"/>
  <c r="O40" i="5"/>
  <c r="M40" i="5"/>
  <c r="N40" i="5"/>
  <c r="P40" i="5"/>
  <c r="K38" i="5"/>
  <c r="O38" i="5"/>
  <c r="P38" i="5"/>
  <c r="K36" i="5"/>
  <c r="O36" i="5"/>
  <c r="K34" i="5"/>
  <c r="K32" i="5"/>
  <c r="O32" i="5"/>
  <c r="K30" i="5"/>
  <c r="K28" i="5"/>
  <c r="O28" i="5"/>
  <c r="K26" i="5"/>
  <c r="K24" i="5"/>
  <c r="O24" i="5"/>
  <c r="K22" i="5"/>
  <c r="O22" i="5"/>
  <c r="K20" i="5"/>
  <c r="O20" i="5"/>
  <c r="O281" i="5"/>
  <c r="P281" i="5"/>
  <c r="O280" i="5"/>
  <c r="O279" i="5"/>
  <c r="O278" i="5"/>
  <c r="P278" i="5"/>
  <c r="O277" i="5"/>
  <c r="O276" i="5"/>
  <c r="P276" i="5"/>
  <c r="O273" i="5"/>
  <c r="P273" i="5"/>
  <c r="O271" i="5"/>
  <c r="O269" i="5"/>
  <c r="P269" i="5"/>
  <c r="O267" i="5"/>
  <c r="O265" i="5"/>
  <c r="P265" i="5"/>
  <c r="O263" i="5"/>
  <c r="O261" i="5"/>
  <c r="P261" i="5"/>
  <c r="O257" i="5"/>
  <c r="O255" i="5"/>
  <c r="O253" i="5"/>
  <c r="O251" i="5"/>
  <c r="O249" i="5"/>
  <c r="O247" i="5"/>
  <c r="P247" i="5"/>
  <c r="O245" i="5"/>
  <c r="O243" i="5"/>
  <c r="O241" i="5"/>
  <c r="O239" i="5"/>
  <c r="O237" i="5"/>
  <c r="O235" i="5"/>
  <c r="O233" i="5"/>
  <c r="P233" i="5"/>
  <c r="O231" i="5"/>
  <c r="O225" i="5"/>
  <c r="O219" i="5"/>
  <c r="P219" i="5"/>
  <c r="O217" i="5"/>
  <c r="O215" i="5"/>
  <c r="O213" i="5"/>
  <c r="O211" i="5"/>
  <c r="O209" i="5"/>
  <c r="O203" i="5"/>
  <c r="O199" i="5"/>
  <c r="O197" i="5"/>
  <c r="P197" i="5"/>
  <c r="O193" i="5"/>
  <c r="O191" i="5"/>
  <c r="O187" i="5"/>
  <c r="O185" i="5"/>
  <c r="O181" i="5"/>
  <c r="O179" i="5"/>
  <c r="P179" i="5"/>
  <c r="O177" i="5"/>
  <c r="P177" i="5"/>
  <c r="O175" i="5"/>
  <c r="P175" i="5"/>
  <c r="O173" i="5"/>
  <c r="O171" i="5"/>
  <c r="O169" i="5"/>
  <c r="P169" i="5"/>
  <c r="O167" i="5"/>
  <c r="P164" i="5"/>
  <c r="P161" i="5"/>
  <c r="P155" i="5"/>
  <c r="P137" i="5"/>
  <c r="P105" i="5"/>
  <c r="P101" i="5"/>
  <c r="P83" i="5"/>
  <c r="P61" i="5"/>
  <c r="P33" i="5"/>
  <c r="P271" i="5"/>
  <c r="P251" i="5"/>
  <c r="P243" i="5"/>
  <c r="P237" i="5"/>
  <c r="P268" i="5"/>
  <c r="P254" i="5"/>
  <c r="P246" i="5"/>
  <c r="L24" i="4"/>
  <c r="N24" i="4"/>
  <c r="M24" i="4"/>
  <c r="O24" i="4"/>
  <c r="L31" i="4"/>
  <c r="N31" i="4"/>
  <c r="M31" i="4"/>
  <c r="O31" i="4"/>
  <c r="N34" i="4"/>
  <c r="L40" i="4"/>
  <c r="N40" i="4"/>
  <c r="M40" i="4"/>
  <c r="M46" i="4"/>
  <c r="L46" i="4"/>
  <c r="N46" i="4"/>
  <c r="M49" i="4"/>
  <c r="L53" i="4"/>
  <c r="N53" i="4"/>
  <c r="M53" i="4"/>
  <c r="O53" i="4"/>
  <c r="M62" i="4"/>
  <c r="L62" i="4"/>
  <c r="N62" i="4"/>
  <c r="M68" i="4"/>
  <c r="L68" i="4"/>
  <c r="N68" i="4"/>
  <c r="N75" i="4"/>
  <c r="M75" i="4"/>
  <c r="O75" i="4"/>
  <c r="P75" i="4"/>
  <c r="N79" i="4"/>
  <c r="M82" i="4"/>
  <c r="L82" i="4"/>
  <c r="N82" i="4"/>
  <c r="M86" i="4"/>
  <c r="M90" i="4"/>
  <c r="L90" i="4"/>
  <c r="N90" i="4"/>
  <c r="M97" i="4"/>
  <c r="O97" i="4"/>
  <c r="L97" i="4"/>
  <c r="N97" i="4"/>
  <c r="L106" i="4"/>
  <c r="N106" i="4"/>
  <c r="M106" i="4"/>
  <c r="O106" i="4"/>
  <c r="P106" i="4"/>
  <c r="M113" i="4"/>
  <c r="L113" i="4"/>
  <c r="N113" i="4"/>
  <c r="O116" i="4"/>
  <c r="M121" i="4"/>
  <c r="L121" i="4"/>
  <c r="N121" i="4"/>
  <c r="N123" i="4"/>
  <c r="L127" i="4"/>
  <c r="N127" i="4"/>
  <c r="M127" i="4"/>
  <c r="O130" i="4"/>
  <c r="M134" i="4"/>
  <c r="O134" i="4"/>
  <c r="L134" i="4"/>
  <c r="N134" i="4"/>
  <c r="M142" i="4"/>
  <c r="O142" i="4"/>
  <c r="L142" i="4"/>
  <c r="N142" i="4"/>
  <c r="L148" i="4"/>
  <c r="N148" i="4"/>
  <c r="M148" i="4"/>
  <c r="O148" i="4"/>
  <c r="P148" i="4"/>
  <c r="L153" i="4"/>
  <c r="N155" i="4"/>
  <c r="M155" i="4"/>
  <c r="M159" i="4"/>
  <c r="L162" i="4"/>
  <c r="N162" i="4"/>
  <c r="M162" i="4"/>
  <c r="O162" i="4"/>
  <c r="P162" i="4"/>
  <c r="L170" i="4"/>
  <c r="N170" i="4"/>
  <c r="M170" i="4"/>
  <c r="O170" i="4"/>
  <c r="M177" i="4"/>
  <c r="L177" i="4"/>
  <c r="N177" i="4"/>
  <c r="L189" i="4"/>
  <c r="N189" i="4"/>
  <c r="M189" i="4"/>
  <c r="M195" i="4"/>
  <c r="N195" i="4"/>
  <c r="O195" i="4"/>
  <c r="P195" i="4"/>
  <c r="L195" i="4"/>
  <c r="M198" i="4"/>
  <c r="M202" i="4"/>
  <c r="L202" i="4"/>
  <c r="N202" i="4"/>
  <c r="L210" i="4"/>
  <c r="N210" i="4"/>
  <c r="O374" i="4"/>
  <c r="O364" i="4"/>
  <c r="P364" i="4"/>
  <c r="M362" i="4"/>
  <c r="N361" i="4"/>
  <c r="L361" i="4"/>
  <c r="O360" i="4"/>
  <c r="N356" i="4"/>
  <c r="L356" i="4"/>
  <c r="N353" i="4"/>
  <c r="L353" i="4"/>
  <c r="L337" i="4"/>
  <c r="N334" i="4"/>
  <c r="O332" i="4"/>
  <c r="N327" i="4"/>
  <c r="L327" i="4"/>
  <c r="M326" i="4"/>
  <c r="O324" i="4"/>
  <c r="N323" i="4"/>
  <c r="M321" i="4"/>
  <c r="O318" i="4"/>
  <c r="M318" i="4"/>
  <c r="O312" i="4"/>
  <c r="M312" i="4"/>
  <c r="M307" i="4"/>
  <c r="N305" i="4"/>
  <c r="O292" i="4"/>
  <c r="N291" i="4"/>
  <c r="L291" i="4"/>
  <c r="M289" i="4"/>
  <c r="O286" i="4"/>
  <c r="M282" i="4"/>
  <c r="O279" i="4"/>
  <c r="M274" i="4"/>
  <c r="N266" i="4"/>
  <c r="L266" i="4"/>
  <c r="N263" i="4"/>
  <c r="M261" i="4"/>
  <c r="N258" i="4"/>
  <c r="L258" i="4"/>
  <c r="L254" i="4"/>
  <c r="L251" i="4"/>
  <c r="M250" i="4"/>
  <c r="O247" i="4"/>
  <c r="L245" i="4"/>
  <c r="O241" i="4"/>
  <c r="P241" i="4"/>
  <c r="M238" i="4"/>
  <c r="N227" i="4"/>
  <c r="O225" i="4"/>
  <c r="M225" i="4"/>
  <c r="O223" i="4"/>
  <c r="M216" i="4"/>
  <c r="N214" i="4"/>
  <c r="L214" i="4"/>
  <c r="M210" i="4"/>
  <c r="N60" i="4"/>
  <c r="N140" i="4"/>
  <c r="N26" i="4"/>
  <c r="O29" i="4"/>
  <c r="L29" i="4"/>
  <c r="M32" i="4"/>
  <c r="M36" i="4"/>
  <c r="L36" i="4"/>
  <c r="M41" i="4"/>
  <c r="N45" i="4"/>
  <c r="M45" i="4"/>
  <c r="O45" i="4"/>
  <c r="M51" i="4"/>
  <c r="O51" i="4"/>
  <c r="N51" i="4"/>
  <c r="N57" i="4"/>
  <c r="M59" i="4"/>
  <c r="O59" i="4"/>
  <c r="N59" i="4"/>
  <c r="O63" i="4"/>
  <c r="N66" i="4"/>
  <c r="M66" i="4"/>
  <c r="N70" i="4"/>
  <c r="L74" i="4"/>
  <c r="N74" i="4"/>
  <c r="L78" i="4"/>
  <c r="L81" i="4"/>
  <c r="M81" i="4"/>
  <c r="O81" i="4"/>
  <c r="L89" i="4"/>
  <c r="N89" i="4"/>
  <c r="M89" i="4"/>
  <c r="L95" i="4"/>
  <c r="M95" i="4"/>
  <c r="O95" i="4"/>
  <c r="N98" i="4"/>
  <c r="M105" i="4"/>
  <c r="L105" i="4"/>
  <c r="N105" i="4"/>
  <c r="M107" i="4"/>
  <c r="L111" i="4"/>
  <c r="N111" i="4"/>
  <c r="M111" i="4"/>
  <c r="L114" i="4"/>
  <c r="M118" i="4"/>
  <c r="L118" i="4"/>
  <c r="N118" i="4"/>
  <c r="M122" i="4"/>
  <c r="M126" i="4"/>
  <c r="O126" i="4"/>
  <c r="N126" i="4"/>
  <c r="M129" i="4"/>
  <c r="L132" i="4"/>
  <c r="N132" i="4"/>
  <c r="M132" i="4"/>
  <c r="N137" i="4"/>
  <c r="M139" i="4"/>
  <c r="N146" i="4"/>
  <c r="M146" i="4"/>
  <c r="O146" i="4"/>
  <c r="L150" i="4"/>
  <c r="L154" i="4"/>
  <c r="M154" i="4"/>
  <c r="O154" i="4"/>
  <c r="M161" i="4"/>
  <c r="L161" i="4"/>
  <c r="N161" i="4"/>
  <c r="O164" i="4"/>
  <c r="M169" i="4"/>
  <c r="N169" i="4"/>
  <c r="L175" i="4"/>
  <c r="M175" i="4"/>
  <c r="O178" i="4"/>
  <c r="M182" i="4"/>
  <c r="O182" i="4"/>
  <c r="L182" i="4"/>
  <c r="M190" i="4"/>
  <c r="N194" i="4"/>
  <c r="M194" i="4"/>
  <c r="O197" i="4"/>
  <c r="L200" i="4"/>
  <c r="M200" i="4"/>
  <c r="N205" i="4"/>
  <c r="M208" i="4"/>
  <c r="N208" i="4"/>
  <c r="O208" i="4"/>
  <c r="P208" i="4"/>
  <c r="M207" i="4"/>
  <c r="O207" i="4"/>
  <c r="L312" i="4"/>
  <c r="L296" i="4"/>
  <c r="L155" i="4"/>
  <c r="L139" i="4"/>
  <c r="L75" i="4"/>
  <c r="O356" i="4"/>
  <c r="N326" i="4"/>
  <c r="N318" i="4"/>
  <c r="N303" i="4"/>
  <c r="O302" i="4"/>
  <c r="N282" i="4"/>
  <c r="O277" i="4"/>
  <c r="N274" i="4"/>
  <c r="N270" i="4"/>
  <c r="O263" i="4"/>
  <c r="N261" i="4"/>
  <c r="N250" i="4"/>
  <c r="O245" i="4"/>
  <c r="N238" i="4"/>
  <c r="N225" i="4"/>
  <c r="N216" i="4"/>
  <c r="O203" i="4"/>
  <c r="P87" i="4"/>
  <c r="O71" i="4"/>
  <c r="O21" i="4"/>
  <c r="M32" i="3"/>
  <c r="L32" i="3"/>
  <c r="N32" i="3"/>
  <c r="L24" i="3"/>
  <c r="M24" i="3"/>
  <c r="L29" i="3"/>
  <c r="M45" i="3"/>
  <c r="N45" i="3"/>
  <c r="P45" i="3"/>
  <c r="L45" i="3"/>
  <c r="L46" i="3"/>
  <c r="N46" i="3"/>
  <c r="M46" i="3"/>
  <c r="M49" i="3"/>
  <c r="M51" i="3"/>
  <c r="L51" i="3"/>
  <c r="N51" i="3"/>
  <c r="L61" i="3"/>
  <c r="N61" i="3"/>
  <c r="M61" i="3"/>
  <c r="N64" i="3"/>
  <c r="M64" i="3"/>
  <c r="M65" i="3"/>
  <c r="L65" i="3"/>
  <c r="N65" i="3"/>
  <c r="M69" i="3"/>
  <c r="L69" i="3"/>
  <c r="L72" i="3"/>
  <c r="N72" i="3"/>
  <c r="M72" i="3"/>
  <c r="L73" i="3"/>
  <c r="N73" i="3"/>
  <c r="M77" i="3"/>
  <c r="N77" i="3"/>
  <c r="L78" i="3"/>
  <c r="N78" i="3"/>
  <c r="M78" i="3"/>
  <c r="M80" i="3"/>
  <c r="L80" i="3"/>
  <c r="N80" i="3"/>
  <c r="N81" i="3"/>
  <c r="M81" i="3"/>
  <c r="L89" i="3"/>
  <c r="N89" i="3"/>
  <c r="M89" i="3"/>
  <c r="M94" i="3"/>
  <c r="L94" i="3"/>
  <c r="L95" i="3"/>
  <c r="N95" i="3"/>
  <c r="M95" i="3"/>
  <c r="N98" i="3"/>
  <c r="M98" i="3"/>
  <c r="L91" i="3"/>
  <c r="M58" i="3"/>
  <c r="L58" i="3"/>
  <c r="L26" i="3"/>
  <c r="L105" i="3"/>
  <c r="N105" i="3"/>
  <c r="M108" i="3"/>
  <c r="L108" i="3"/>
  <c r="L113" i="3"/>
  <c r="N113" i="3"/>
  <c r="M113" i="3"/>
  <c r="L116" i="3"/>
  <c r="N116" i="3"/>
  <c r="M116" i="3"/>
  <c r="M118" i="3"/>
  <c r="N118" i="3"/>
  <c r="L126" i="3"/>
  <c r="M127" i="3"/>
  <c r="L127" i="3"/>
  <c r="N127" i="3"/>
  <c r="M130" i="3"/>
  <c r="L130" i="3"/>
  <c r="N130" i="3"/>
  <c r="L137" i="3"/>
  <c r="N137" i="3"/>
  <c r="M137" i="3"/>
  <c r="M138" i="3"/>
  <c r="N138" i="3"/>
  <c r="P138" i="3"/>
  <c r="L138" i="3"/>
  <c r="L140" i="3"/>
  <c r="N140" i="3"/>
  <c r="M140" i="3"/>
  <c r="P140" i="3"/>
  <c r="L145" i="3"/>
  <c r="N145" i="3"/>
  <c r="M148" i="3"/>
  <c r="L148" i="3"/>
  <c r="N148" i="3"/>
  <c r="L150" i="3"/>
  <c r="N150" i="3"/>
  <c r="L174" i="3"/>
  <c r="N174" i="3"/>
  <c r="M174" i="3"/>
  <c r="L175" i="3"/>
  <c r="N175" i="3"/>
  <c r="M178" i="3"/>
  <c r="L178" i="3"/>
  <c r="N178" i="3"/>
  <c r="L203" i="3"/>
  <c r="N203" i="3"/>
  <c r="M204" i="3"/>
  <c r="L204" i="3"/>
  <c r="N204" i="3"/>
  <c r="N206" i="3"/>
  <c r="M206" i="3"/>
  <c r="M211" i="3"/>
  <c r="L211" i="3"/>
  <c r="N211" i="3"/>
  <c r="M214" i="3"/>
  <c r="N214" i="3"/>
  <c r="P214" i="3"/>
  <c r="L214" i="3"/>
  <c r="L216" i="3"/>
  <c r="L224" i="3"/>
  <c r="N224" i="3"/>
  <c r="L225" i="3"/>
  <c r="M225" i="3"/>
  <c r="L228" i="3"/>
  <c r="N228" i="3"/>
  <c r="M228" i="3"/>
  <c r="L256" i="3"/>
  <c r="N256" i="3"/>
  <c r="L263" i="3"/>
  <c r="N263" i="3"/>
  <c r="L298" i="3"/>
  <c r="L301" i="3"/>
  <c r="N301" i="3"/>
  <c r="L313" i="3"/>
  <c r="N313" i="3"/>
  <c r="L316" i="3"/>
  <c r="N316" i="3"/>
  <c r="L319" i="3"/>
  <c r="L331" i="3"/>
  <c r="N331" i="3"/>
  <c r="L192" i="3"/>
  <c r="M192" i="3"/>
  <c r="M193" i="3"/>
  <c r="L193" i="3"/>
  <c r="N193" i="3"/>
  <c r="L195" i="3"/>
  <c r="N195" i="3"/>
  <c r="M195" i="3"/>
  <c r="L198" i="3"/>
  <c r="N198" i="3"/>
  <c r="M198" i="3"/>
  <c r="M200" i="3"/>
  <c r="N200" i="3"/>
  <c r="L242" i="3"/>
  <c r="N242" i="3"/>
  <c r="L287" i="3"/>
  <c r="N287" i="3"/>
  <c r="N153" i="3"/>
  <c r="M153" i="3"/>
  <c r="M154" i="3"/>
  <c r="L154" i="3"/>
  <c r="N154" i="3"/>
  <c r="O154" i="3"/>
  <c r="P154" i="3"/>
  <c r="L156" i="3"/>
  <c r="N156" i="3"/>
  <c r="M156" i="3"/>
  <c r="M158" i="3"/>
  <c r="L158" i="3"/>
  <c r="N158" i="3"/>
  <c r="N166" i="3"/>
  <c r="M166" i="3"/>
  <c r="O232" i="3"/>
  <c r="O261" i="3"/>
  <c r="O264" i="3"/>
  <c r="O293" i="3"/>
  <c r="O303" i="3"/>
  <c r="O305" i="3"/>
  <c r="O327" i="3"/>
  <c r="O340" i="3"/>
  <c r="O341" i="3"/>
  <c r="O346" i="3"/>
  <c r="O358" i="3"/>
  <c r="O359" i="3"/>
  <c r="O364" i="3"/>
  <c r="O379" i="3"/>
  <c r="O380" i="3"/>
  <c r="O398" i="3"/>
  <c r="O410" i="3"/>
  <c r="O413" i="3"/>
  <c r="O237" i="3"/>
  <c r="O240" i="3"/>
  <c r="O242" i="3"/>
  <c r="P242" i="3"/>
  <c r="O278" i="3"/>
  <c r="O281" i="3"/>
  <c r="O285" i="3"/>
  <c r="O156" i="3"/>
  <c r="O158" i="3"/>
  <c r="O429" i="3"/>
  <c r="O430" i="3"/>
  <c r="N470" i="3"/>
  <c r="L470" i="3"/>
  <c r="N468" i="3"/>
  <c r="P468" i="3"/>
  <c r="L468" i="3"/>
  <c r="M465" i="3"/>
  <c r="L464" i="3"/>
  <c r="M463" i="3"/>
  <c r="M461" i="3"/>
  <c r="M432" i="3"/>
  <c r="M430" i="3"/>
  <c r="N429" i="3"/>
  <c r="L429" i="3"/>
  <c r="N427" i="3"/>
  <c r="L427" i="3"/>
  <c r="M426" i="3"/>
  <c r="N421" i="3"/>
  <c r="L421" i="3"/>
  <c r="L418" i="3"/>
  <c r="N416" i="3"/>
  <c r="L416" i="3"/>
  <c r="L414" i="3"/>
  <c r="M413" i="3"/>
  <c r="M411" i="3"/>
  <c r="N410" i="3"/>
  <c r="L410" i="3"/>
  <c r="N408" i="3"/>
  <c r="L408" i="3"/>
  <c r="L406" i="3"/>
  <c r="M405" i="3"/>
  <c r="M402" i="3"/>
  <c r="M400" i="3"/>
  <c r="M398" i="3"/>
  <c r="N397" i="3"/>
  <c r="L397" i="3"/>
  <c r="L395" i="3"/>
  <c r="M394" i="3"/>
  <c r="M392" i="3"/>
  <c r="N389" i="3"/>
  <c r="L389" i="3"/>
  <c r="N384" i="3"/>
  <c r="N380" i="3"/>
  <c r="L380" i="3"/>
  <c r="M379" i="3"/>
  <c r="N377" i="3"/>
  <c r="L377" i="3"/>
  <c r="M376" i="3"/>
  <c r="L374" i="3"/>
  <c r="M372" i="3"/>
  <c r="N371" i="3"/>
  <c r="N366" i="3"/>
  <c r="L366" i="3"/>
  <c r="M364" i="3"/>
  <c r="L362" i="3"/>
  <c r="N359" i="3"/>
  <c r="M358" i="3"/>
  <c r="N356" i="3"/>
  <c r="L356" i="3"/>
  <c r="M354" i="3"/>
  <c r="N353" i="3"/>
  <c r="L353" i="3"/>
  <c r="M348" i="3"/>
  <c r="L346" i="3"/>
  <c r="M344" i="3"/>
  <c r="N343" i="3"/>
  <c r="M341" i="3"/>
  <c r="N340" i="3"/>
  <c r="L340" i="3"/>
  <c r="N336" i="3"/>
  <c r="L336" i="3"/>
  <c r="M335" i="3"/>
  <c r="L332" i="3"/>
  <c r="L326" i="3"/>
  <c r="M319" i="3"/>
  <c r="L317" i="3"/>
  <c r="N314" i="3"/>
  <c r="M313" i="3"/>
  <c r="L311" i="3"/>
  <c r="N308" i="3"/>
  <c r="L303" i="3"/>
  <c r="N300" i="3"/>
  <c r="M298" i="3"/>
  <c r="L297" i="3"/>
  <c r="N293" i="3"/>
  <c r="L285" i="3"/>
  <c r="N281" i="3"/>
  <c r="L278" i="3"/>
  <c r="L268" i="3"/>
  <c r="N264" i="3"/>
  <c r="M263" i="3"/>
  <c r="L261" i="3"/>
  <c r="M256" i="3"/>
  <c r="L255" i="3"/>
  <c r="N250" i="3"/>
  <c r="L246" i="3"/>
  <c r="N243" i="3"/>
  <c r="L240" i="3"/>
  <c r="N237" i="3"/>
  <c r="L75" i="3"/>
  <c r="M75" i="3"/>
  <c r="M59" i="3"/>
  <c r="N59" i="3"/>
  <c r="P59" i="3"/>
  <c r="L59" i="3"/>
  <c r="L35" i="3"/>
  <c r="M25" i="3"/>
  <c r="N25" i="3"/>
  <c r="L30" i="3"/>
  <c r="N30" i="3"/>
  <c r="L33" i="3"/>
  <c r="N33" i="3"/>
  <c r="M33" i="3"/>
  <c r="N40" i="3"/>
  <c r="M40" i="3"/>
  <c r="P40" i="3"/>
  <c r="M41" i="3"/>
  <c r="L41" i="3"/>
  <c r="N41" i="3"/>
  <c r="M48" i="3"/>
  <c r="L48" i="3"/>
  <c r="N48" i="3"/>
  <c r="M56" i="3"/>
  <c r="L56" i="3"/>
  <c r="N56" i="3"/>
  <c r="L57" i="3"/>
  <c r="N57" i="3"/>
  <c r="M57" i="3"/>
  <c r="M62" i="3"/>
  <c r="L62" i="3"/>
  <c r="N62" i="3"/>
  <c r="L67" i="3"/>
  <c r="N67" i="3"/>
  <c r="M67" i="3"/>
  <c r="L53" i="3"/>
  <c r="M53" i="3"/>
  <c r="L85" i="3"/>
  <c r="N85" i="3"/>
  <c r="P85" i="3"/>
  <c r="M97" i="3"/>
  <c r="L97" i="3"/>
  <c r="N97" i="3"/>
  <c r="L100" i="3"/>
  <c r="N100" i="3"/>
  <c r="L102" i="3"/>
  <c r="M102" i="3"/>
  <c r="L74" i="3"/>
  <c r="M74" i="3"/>
  <c r="M42" i="3"/>
  <c r="L110" i="3"/>
  <c r="M111" i="3"/>
  <c r="L111" i="3"/>
  <c r="N111" i="3"/>
  <c r="L114" i="3"/>
  <c r="N114" i="3"/>
  <c r="M121" i="3"/>
  <c r="L121" i="3"/>
  <c r="N121" i="3"/>
  <c r="L122" i="3"/>
  <c r="M122" i="3"/>
  <c r="M124" i="3"/>
  <c r="L124" i="3"/>
  <c r="L129" i="3"/>
  <c r="N129" i="3"/>
  <c r="M129" i="3"/>
  <c r="L132" i="3"/>
  <c r="N132" i="3"/>
  <c r="M132" i="3"/>
  <c r="M134" i="3"/>
  <c r="L134" i="3"/>
  <c r="N134" i="3"/>
  <c r="M142" i="3"/>
  <c r="N142" i="3"/>
  <c r="P142" i="3"/>
  <c r="L142" i="3"/>
  <c r="L143" i="3"/>
  <c r="N143" i="3"/>
  <c r="M143" i="3"/>
  <c r="P143" i="3"/>
  <c r="L146" i="3"/>
  <c r="N146" i="3"/>
  <c r="M146" i="3"/>
  <c r="L169" i="3"/>
  <c r="N169" i="3"/>
  <c r="L170" i="3"/>
  <c r="N170" i="3"/>
  <c r="M170" i="3"/>
  <c r="M172" i="3"/>
  <c r="L172" i="3"/>
  <c r="L180" i="3"/>
  <c r="N180" i="3"/>
  <c r="M180" i="3"/>
  <c r="M182" i="3"/>
  <c r="N182" i="3"/>
  <c r="M208" i="3"/>
  <c r="L208" i="3"/>
  <c r="N208" i="3"/>
  <c r="L209" i="3"/>
  <c r="L212" i="3"/>
  <c r="L219" i="3"/>
  <c r="N219" i="3"/>
  <c r="M219" i="3"/>
  <c r="M220" i="3"/>
  <c r="L220" i="3"/>
  <c r="N220" i="3"/>
  <c r="L222" i="3"/>
  <c r="N222" i="3"/>
  <c r="M222" i="3"/>
  <c r="M227" i="3"/>
  <c r="L227" i="3"/>
  <c r="N227" i="3"/>
  <c r="L230" i="3"/>
  <c r="N230" i="3"/>
  <c r="L232" i="3"/>
  <c r="N232" i="3"/>
  <c r="L260" i="3"/>
  <c r="N260" i="3"/>
  <c r="L292" i="3"/>
  <c r="L295" i="3"/>
  <c r="N295" i="3"/>
  <c r="L305" i="3"/>
  <c r="L327" i="3"/>
  <c r="N327" i="3"/>
  <c r="M83" i="3"/>
  <c r="N83" i="3"/>
  <c r="M187" i="3"/>
  <c r="N187" i="3"/>
  <c r="L188" i="3"/>
  <c r="N188" i="3"/>
  <c r="M190" i="3"/>
  <c r="L190" i="3"/>
  <c r="N190" i="3"/>
  <c r="L196" i="3"/>
  <c r="N196" i="3"/>
  <c r="L238" i="3"/>
  <c r="L245" i="3"/>
  <c r="N245" i="3"/>
  <c r="L248" i="3"/>
  <c r="L276" i="3"/>
  <c r="N276" i="3"/>
  <c r="L279" i="3"/>
  <c r="L282" i="3"/>
  <c r="N282" i="3"/>
  <c r="L309" i="3"/>
  <c r="L159" i="3"/>
  <c r="N159" i="3"/>
  <c r="M159" i="3"/>
  <c r="M161" i="3"/>
  <c r="L161" i="3"/>
  <c r="N161" i="3"/>
  <c r="L162" i="3"/>
  <c r="M162" i="3"/>
  <c r="L164" i="3"/>
  <c r="O48" i="3"/>
  <c r="P65" i="3"/>
  <c r="O166" i="3"/>
  <c r="O421" i="3"/>
  <c r="O424" i="3"/>
  <c r="N469" i="3"/>
  <c r="N465" i="3"/>
  <c r="N463" i="3"/>
  <c r="N461" i="3"/>
  <c r="P461" i="3"/>
  <c r="N434" i="3"/>
  <c r="N432" i="3"/>
  <c r="N430" i="3"/>
  <c r="N424" i="3"/>
  <c r="N413" i="3"/>
  <c r="P413" i="3"/>
  <c r="N405" i="3"/>
  <c r="N402" i="3"/>
  <c r="P402" i="3"/>
  <c r="N400" i="3"/>
  <c r="N398" i="3"/>
  <c r="N394" i="3"/>
  <c r="N392" i="3"/>
  <c r="N382" i="3"/>
  <c r="N379" i="3"/>
  <c r="N376" i="3"/>
  <c r="N364" i="3"/>
  <c r="N361" i="3"/>
  <c r="N358" i="3"/>
  <c r="N354" i="3"/>
  <c r="N348" i="3"/>
  <c r="N344" i="3"/>
  <c r="N341" i="3"/>
  <c r="N335" i="3"/>
  <c r="M331" i="3"/>
  <c r="N326" i="3"/>
  <c r="L321" i="3"/>
  <c r="N317" i="3"/>
  <c r="L314" i="3"/>
  <c r="N311" i="3"/>
  <c r="L308" i="3"/>
  <c r="N303" i="3"/>
  <c r="P303" i="3"/>
  <c r="M301" i="3"/>
  <c r="L300" i="3"/>
  <c r="N297" i="3"/>
  <c r="M295" i="3"/>
  <c r="L293" i="3"/>
  <c r="N285" i="3"/>
  <c r="M282" i="3"/>
  <c r="L281" i="3"/>
  <c r="N278" i="3"/>
  <c r="L274" i="3"/>
  <c r="N268" i="3"/>
  <c r="L264" i="3"/>
  <c r="N261" i="3"/>
  <c r="P261" i="3"/>
  <c r="M260" i="3"/>
  <c r="P260" i="3"/>
  <c r="N255" i="3"/>
  <c r="M245" i="3"/>
  <c r="L243" i="3"/>
  <c r="N240" i="3"/>
  <c r="M238" i="3"/>
  <c r="L237" i="3"/>
  <c r="P70" i="3"/>
  <c r="N91" i="3"/>
  <c r="N74" i="3"/>
  <c r="N58" i="3"/>
  <c r="N42" i="3"/>
  <c r="P466" i="3"/>
  <c r="P442" i="3"/>
  <c r="O432" i="3"/>
  <c r="O426" i="3"/>
  <c r="O400" i="3"/>
  <c r="O394" i="3"/>
  <c r="O390" i="3"/>
  <c r="O376" i="3"/>
  <c r="O372" i="3"/>
  <c r="O362" i="3"/>
  <c r="O356" i="3"/>
  <c r="O348" i="3"/>
  <c r="P348" i="3"/>
  <c r="O344" i="3"/>
  <c r="O332" i="3"/>
  <c r="O326" i="3"/>
  <c r="O314" i="3"/>
  <c r="P312" i="3"/>
  <c r="O300" i="3"/>
  <c r="P267" i="3"/>
  <c r="O263" i="3"/>
  <c r="O243" i="3"/>
  <c r="P243" i="3"/>
  <c r="P231" i="3"/>
  <c r="O227" i="3"/>
  <c r="O211" i="3"/>
  <c r="P211" i="3"/>
  <c r="P199" i="3"/>
  <c r="O195" i="3"/>
  <c r="O193" i="3"/>
  <c r="P193" i="3"/>
  <c r="P171" i="3"/>
  <c r="O159" i="3"/>
  <c r="P159" i="3"/>
  <c r="O145" i="3"/>
  <c r="P133" i="3"/>
  <c r="P117" i="3"/>
  <c r="O113" i="3"/>
  <c r="P101" i="3"/>
  <c r="O97" i="3"/>
  <c r="O89" i="3"/>
  <c r="O83" i="3"/>
  <c r="O81" i="3"/>
  <c r="O75" i="3"/>
  <c r="P75" i="3"/>
  <c r="O73" i="3"/>
  <c r="P73" i="3"/>
  <c r="O67" i="3"/>
  <c r="O61" i="3"/>
  <c r="P61" i="3"/>
  <c r="O53" i="3"/>
  <c r="P53" i="3"/>
  <c r="N35" i="3"/>
  <c r="N26" i="3"/>
  <c r="P103" i="3"/>
  <c r="P38" i="3"/>
  <c r="P21" i="3"/>
  <c r="K49" i="3"/>
  <c r="K171" i="3"/>
  <c r="K496" i="3"/>
  <c r="K454" i="3"/>
  <c r="K466" i="3"/>
  <c r="K460" i="3"/>
  <c r="K444" i="3"/>
  <c r="K113" i="3"/>
  <c r="K478" i="3"/>
  <c r="K83" i="3"/>
  <c r="K195" i="3"/>
  <c r="K101" i="3"/>
  <c r="K181" i="3"/>
  <c r="K484" i="3"/>
  <c r="K133" i="3"/>
  <c r="K149" i="3"/>
  <c r="K312" i="3"/>
  <c r="K342" i="3"/>
  <c r="K318" i="3"/>
  <c r="K139" i="3"/>
  <c r="K404" i="3"/>
  <c r="K452" i="3"/>
  <c r="K476" i="3"/>
  <c r="K249" i="3"/>
  <c r="K442" i="3"/>
  <c r="K450" i="3"/>
  <c r="P151" i="3"/>
  <c r="K189" i="4"/>
  <c r="O189" i="4"/>
  <c r="K185" i="4"/>
  <c r="O185" i="4"/>
  <c r="P185" i="4"/>
  <c r="K181" i="4"/>
  <c r="O181" i="4"/>
  <c r="K177" i="4"/>
  <c r="O177" i="4"/>
  <c r="K173" i="4"/>
  <c r="O173" i="4"/>
  <c r="K169" i="4"/>
  <c r="O387" i="4"/>
  <c r="P387" i="4"/>
  <c r="O385" i="4"/>
  <c r="O383" i="4"/>
  <c r="O381" i="4"/>
  <c r="O379" i="4"/>
  <c r="O377" i="4"/>
  <c r="O375" i="4"/>
  <c r="O373" i="4"/>
  <c r="P373" i="4"/>
  <c r="O371" i="4"/>
  <c r="O369" i="4"/>
  <c r="O367" i="4"/>
  <c r="O365" i="4"/>
  <c r="P365" i="4"/>
  <c r="O363" i="4"/>
  <c r="P363" i="4"/>
  <c r="O361" i="4"/>
  <c r="P361" i="4"/>
  <c r="O359" i="4"/>
  <c r="O353" i="4"/>
  <c r="O351" i="4"/>
  <c r="O349" i="4"/>
  <c r="P349" i="4"/>
  <c r="O345" i="4"/>
  <c r="O343" i="4"/>
  <c r="P343" i="4"/>
  <c r="O341" i="4"/>
  <c r="P341" i="4"/>
  <c r="O333" i="4"/>
  <c r="P333" i="4"/>
  <c r="O327" i="4"/>
  <c r="O325" i="4"/>
  <c r="O319" i="4"/>
  <c r="O317" i="4"/>
  <c r="O309" i="4"/>
  <c r="O305" i="4"/>
  <c r="O303" i="4"/>
  <c r="O301" i="4"/>
  <c r="O293" i="4"/>
  <c r="O291" i="4"/>
  <c r="O289" i="4"/>
  <c r="O282" i="4"/>
  <c r="O276" i="4"/>
  <c r="O274" i="4"/>
  <c r="O268" i="4"/>
  <c r="P268" i="4"/>
  <c r="O260" i="4"/>
  <c r="O258" i="4"/>
  <c r="O252" i="4"/>
  <c r="P252" i="4"/>
  <c r="O250" i="4"/>
  <c r="O244" i="4"/>
  <c r="O242" i="4"/>
  <c r="P242" i="4"/>
  <c r="O240" i="4"/>
  <c r="O238" i="4"/>
  <c r="O234" i="4"/>
  <c r="O232" i="4"/>
  <c r="P232" i="4"/>
  <c r="O230" i="4"/>
  <c r="O224" i="4"/>
  <c r="O222" i="4"/>
  <c r="O220" i="4"/>
  <c r="P220" i="4"/>
  <c r="O218" i="4"/>
  <c r="O216" i="4"/>
  <c r="O214" i="4"/>
  <c r="O212" i="4"/>
  <c r="P212" i="4"/>
  <c r="O210" i="4"/>
  <c r="O204" i="4"/>
  <c r="O202" i="4"/>
  <c r="P202" i="4"/>
  <c r="O200" i="4"/>
  <c r="O196" i="4"/>
  <c r="O194" i="4"/>
  <c r="K191" i="4"/>
  <c r="K187" i="4"/>
  <c r="O187" i="4"/>
  <c r="K183" i="4"/>
  <c r="O183" i="4"/>
  <c r="P183" i="4"/>
  <c r="K179" i="4"/>
  <c r="K175" i="4"/>
  <c r="O175" i="4"/>
  <c r="K171" i="4"/>
  <c r="O167" i="4"/>
  <c r="O163" i="4"/>
  <c r="O157" i="4"/>
  <c r="O155" i="4"/>
  <c r="O153" i="4"/>
  <c r="O151" i="4"/>
  <c r="O149" i="4"/>
  <c r="O147" i="4"/>
  <c r="P147" i="4"/>
  <c r="O145" i="4"/>
  <c r="O143" i="4"/>
  <c r="O141" i="4"/>
  <c r="O139" i="4"/>
  <c r="O133" i="4"/>
  <c r="P133" i="4"/>
  <c r="O131" i="4"/>
  <c r="O125" i="4"/>
  <c r="O121" i="4"/>
  <c r="O119" i="4"/>
  <c r="P119" i="4"/>
  <c r="O117" i="4"/>
  <c r="O113" i="4"/>
  <c r="O111" i="4"/>
  <c r="O109" i="4"/>
  <c r="P109" i="4"/>
  <c r="O105" i="4"/>
  <c r="O103" i="4"/>
  <c r="O96" i="4"/>
  <c r="P96" i="4"/>
  <c r="O90" i="4"/>
  <c r="O88" i="4"/>
  <c r="O84" i="4"/>
  <c r="O82" i="4"/>
  <c r="P82" i="4"/>
  <c r="O80" i="4"/>
  <c r="O76" i="4"/>
  <c r="O74" i="4"/>
  <c r="O72" i="4"/>
  <c r="P72" i="4"/>
  <c r="O68" i="4"/>
  <c r="O66" i="4"/>
  <c r="O64" i="4"/>
  <c r="O62" i="4"/>
  <c r="O60" i="4"/>
  <c r="O56" i="4"/>
  <c r="O54" i="4"/>
  <c r="O52" i="4"/>
  <c r="P52" i="4"/>
  <c r="O50" i="4"/>
  <c r="P50" i="4"/>
  <c r="O46" i="4"/>
  <c r="O44" i="4"/>
  <c r="O42" i="4"/>
  <c r="O40" i="4"/>
  <c r="O38" i="4"/>
  <c r="O36" i="4"/>
  <c r="O32" i="4"/>
  <c r="O30" i="4"/>
  <c r="K115" i="3"/>
  <c r="K118" i="3"/>
  <c r="K121" i="3"/>
  <c r="K124" i="3"/>
  <c r="K125" i="3"/>
  <c r="K145" i="3"/>
  <c r="K148" i="3"/>
  <c r="K150" i="3"/>
  <c r="P271" i="3"/>
  <c r="K332" i="3"/>
  <c r="K335" i="3"/>
  <c r="K338" i="3"/>
  <c r="K340" i="3"/>
  <c r="K344" i="3"/>
  <c r="K345" i="3"/>
  <c r="K361" i="3"/>
  <c r="K364" i="3"/>
  <c r="K366" i="3"/>
  <c r="P324" i="3"/>
  <c r="K106" i="3"/>
  <c r="K107" i="3"/>
  <c r="K208" i="3"/>
  <c r="K211" i="3"/>
  <c r="K225" i="3"/>
  <c r="K228" i="3"/>
  <c r="K229" i="3"/>
  <c r="K304" i="3"/>
  <c r="K377" i="3"/>
  <c r="K378" i="3"/>
  <c r="K382" i="3"/>
  <c r="K383" i="3"/>
  <c r="K390" i="3"/>
  <c r="K392" i="3"/>
  <c r="K394" i="3"/>
  <c r="K396" i="3"/>
  <c r="K186" i="3"/>
  <c r="K426" i="3"/>
  <c r="K430" i="3"/>
  <c r="K486" i="3"/>
  <c r="K453" i="3"/>
  <c r="P439" i="3"/>
  <c r="P403" i="3"/>
  <c r="P333" i="3"/>
  <c r="P253" i="3"/>
  <c r="P87" i="3"/>
  <c r="P54" i="3"/>
  <c r="P288" i="3"/>
  <c r="K37" i="3"/>
  <c r="K62" i="3"/>
  <c r="K64" i="3"/>
  <c r="K69" i="3"/>
  <c r="K71" i="3"/>
  <c r="K81" i="3"/>
  <c r="K85" i="3"/>
  <c r="K89" i="3"/>
  <c r="K95" i="3"/>
  <c r="K97" i="3"/>
  <c r="K100" i="3"/>
  <c r="K177" i="3"/>
  <c r="K180" i="3"/>
  <c r="K216" i="3"/>
  <c r="K219" i="3"/>
  <c r="K255" i="3"/>
  <c r="K258" i="3"/>
  <c r="K260" i="3"/>
  <c r="K264" i="3"/>
  <c r="K266" i="3"/>
  <c r="K267" i="3"/>
  <c r="K292" i="3"/>
  <c r="K294" i="3"/>
  <c r="K298" i="3"/>
  <c r="K300" i="3"/>
  <c r="K314" i="3"/>
  <c r="K316" i="3"/>
  <c r="K319" i="3"/>
  <c r="K321" i="3"/>
  <c r="K325" i="3"/>
  <c r="K372" i="3"/>
  <c r="K398" i="3"/>
  <c r="K400" i="3"/>
  <c r="K402" i="3"/>
  <c r="K406" i="3"/>
  <c r="K407" i="3"/>
  <c r="K410" i="3"/>
  <c r="K188" i="3"/>
  <c r="K189" i="3"/>
  <c r="K191" i="3"/>
  <c r="K200" i="3"/>
  <c r="K237" i="3"/>
  <c r="K285" i="3"/>
  <c r="K287" i="3"/>
  <c r="K164" i="3"/>
  <c r="K166" i="3"/>
  <c r="K421" i="3"/>
  <c r="P438" i="3"/>
  <c r="K457" i="3"/>
  <c r="K367" i="3"/>
  <c r="K386" i="3"/>
  <c r="P454" i="3"/>
  <c r="K448" i="3"/>
  <c r="K483" i="3"/>
  <c r="P474" i="3"/>
  <c r="P458" i="3"/>
  <c r="P419" i="3"/>
  <c r="P387" i="3"/>
  <c r="P351" i="3"/>
  <c r="P217" i="3"/>
  <c r="P185" i="3"/>
  <c r="P119" i="3"/>
  <c r="K408" i="3"/>
  <c r="O408" i="3"/>
  <c r="K411" i="3"/>
  <c r="K416" i="3"/>
  <c r="O416" i="3"/>
  <c r="K18" i="3"/>
  <c r="K35" i="3"/>
  <c r="K29" i="3"/>
  <c r="K28" i="3"/>
  <c r="K27" i="3"/>
  <c r="K26" i="3"/>
  <c r="K42" i="3"/>
  <c r="K43" i="3"/>
  <c r="K58" i="3"/>
  <c r="K59" i="3"/>
  <c r="K60" i="3"/>
  <c r="K65" i="3"/>
  <c r="K67" i="3"/>
  <c r="K72" i="3"/>
  <c r="K75" i="3"/>
  <c r="K78" i="3"/>
  <c r="K79" i="3"/>
  <c r="K90" i="3"/>
  <c r="K91" i="3"/>
  <c r="K92" i="3"/>
  <c r="K94" i="3"/>
  <c r="K98" i="3"/>
  <c r="K99" i="3"/>
  <c r="K104" i="3"/>
  <c r="K108" i="3"/>
  <c r="K111" i="3"/>
  <c r="K116" i="3"/>
  <c r="K117" i="3"/>
  <c r="K122" i="3"/>
  <c r="K123" i="3"/>
  <c r="K127" i="3"/>
  <c r="K129" i="3"/>
  <c r="K132" i="3"/>
  <c r="K134" i="3"/>
  <c r="K172" i="3"/>
  <c r="K175" i="3"/>
  <c r="K176" i="3"/>
  <c r="K204" i="3"/>
  <c r="K206" i="3"/>
  <c r="K207" i="3"/>
  <c r="K209" i="3"/>
  <c r="K210" i="3"/>
  <c r="K212" i="3"/>
  <c r="K214" i="3"/>
  <c r="K215" i="3"/>
  <c r="K224" i="3"/>
  <c r="K230" i="3"/>
  <c r="K256" i="3"/>
  <c r="K257" i="3"/>
  <c r="K261" i="3"/>
  <c r="K263" i="3"/>
  <c r="K295" i="3"/>
  <c r="K297" i="3"/>
  <c r="K301" i="3"/>
  <c r="K313" i="3"/>
  <c r="K326" i="3"/>
  <c r="K336" i="3"/>
  <c r="K337" i="3"/>
  <c r="K341" i="3"/>
  <c r="K343" i="3"/>
  <c r="K346" i="3"/>
  <c r="K348" i="3"/>
  <c r="K353" i="3"/>
  <c r="K356" i="3"/>
  <c r="K359" i="3"/>
  <c r="K360" i="3"/>
  <c r="K371" i="3"/>
  <c r="K376" i="3"/>
  <c r="K379" i="3"/>
  <c r="K381" i="3"/>
  <c r="K397" i="3"/>
  <c r="P480" i="3"/>
  <c r="P476" i="3"/>
  <c r="P472" i="3"/>
  <c r="P460" i="3"/>
  <c r="P456" i="3"/>
  <c r="P452" i="3"/>
  <c r="P440" i="3"/>
  <c r="P416" i="3"/>
  <c r="P412" i="3"/>
  <c r="P302" i="3"/>
  <c r="O405" i="3"/>
  <c r="K405" i="3"/>
  <c r="O409" i="3"/>
  <c r="K409" i="3"/>
  <c r="O414" i="3"/>
  <c r="K414" i="3"/>
  <c r="K418" i="3"/>
  <c r="P488" i="3"/>
  <c r="P436" i="3"/>
  <c r="P420" i="3"/>
  <c r="P396" i="3"/>
  <c r="P364" i="3"/>
  <c r="P360" i="3"/>
  <c r="P322" i="3"/>
  <c r="P310" i="3"/>
  <c r="K432" i="3"/>
  <c r="K434" i="3"/>
  <c r="K437" i="3"/>
  <c r="K472" i="3"/>
  <c r="P483" i="3"/>
  <c r="P479" i="3"/>
  <c r="P471" i="3"/>
  <c r="P467" i="3"/>
  <c r="P463" i="3"/>
  <c r="P451" i="3"/>
  <c r="O443" i="3"/>
  <c r="O427" i="3"/>
  <c r="P423" i="3"/>
  <c r="P407" i="3"/>
  <c r="P399" i="3"/>
  <c r="P375" i="3"/>
  <c r="P363" i="3"/>
  <c r="P355" i="3"/>
  <c r="P339" i="3"/>
  <c r="P323" i="3"/>
  <c r="P291" i="3"/>
  <c r="P249" i="3"/>
  <c r="P241" i="3"/>
  <c r="P233" i="3"/>
  <c r="P221" i="3"/>
  <c r="P189" i="3"/>
  <c r="P123" i="3"/>
  <c r="P79" i="3"/>
  <c r="K183" i="3"/>
  <c r="K187" i="3"/>
  <c r="K192" i="3"/>
  <c r="K196" i="3"/>
  <c r="K198" i="3"/>
  <c r="K199" i="3"/>
  <c r="K238" i="3"/>
  <c r="K243" i="3"/>
  <c r="K245" i="3"/>
  <c r="K250" i="3"/>
  <c r="K272" i="3"/>
  <c r="K274" i="3"/>
  <c r="K275" i="3"/>
  <c r="K279" i="3"/>
  <c r="K282" i="3"/>
  <c r="K153" i="3"/>
  <c r="K159" i="3"/>
  <c r="K162" i="3"/>
  <c r="K163" i="3"/>
  <c r="K422" i="3"/>
  <c r="K429" i="3"/>
  <c r="K446" i="3"/>
  <c r="K461" i="3"/>
  <c r="P489" i="3"/>
  <c r="P485" i="3"/>
  <c r="P481" i="3"/>
  <c r="P453" i="3"/>
  <c r="P445" i="3"/>
  <c r="P441" i="3"/>
  <c r="P425" i="3"/>
  <c r="P421" i="3"/>
  <c r="P417" i="3"/>
  <c r="P401" i="3"/>
  <c r="P385" i="3"/>
  <c r="P373" i="3"/>
  <c r="P369" i="3"/>
  <c r="P365" i="3"/>
  <c r="P349" i="3"/>
  <c r="P341" i="3"/>
  <c r="P337" i="3"/>
  <c r="P325" i="3"/>
  <c r="P313" i="3"/>
  <c r="P286" i="3"/>
  <c r="P269" i="3"/>
  <c r="P265" i="3"/>
  <c r="P205" i="3"/>
  <c r="P181" i="3"/>
  <c r="P165" i="3"/>
  <c r="P115" i="3"/>
  <c r="P107" i="3"/>
  <c r="P31" i="3"/>
  <c r="P272" i="3"/>
  <c r="P244" i="3"/>
  <c r="P236" i="3"/>
  <c r="P196" i="3"/>
  <c r="P184" i="3"/>
  <c r="P180" i="3"/>
  <c r="P168" i="3"/>
  <c r="P156" i="3"/>
  <c r="P152" i="3"/>
  <c r="P136" i="3"/>
  <c r="P128" i="3"/>
  <c r="P120" i="3"/>
  <c r="P116" i="3"/>
  <c r="P112" i="3"/>
  <c r="P104" i="3"/>
  <c r="P96" i="3"/>
  <c r="P88" i="3"/>
  <c r="P84" i="3"/>
  <c r="P68" i="3"/>
  <c r="P60" i="3"/>
  <c r="P56" i="3"/>
  <c r="P52" i="3"/>
  <c r="P44" i="3"/>
  <c r="P36" i="3"/>
  <c r="P28" i="3"/>
  <c r="P270" i="3"/>
  <c r="P262" i="3"/>
  <c r="P254" i="3"/>
  <c r="P218" i="3"/>
  <c r="P210" i="3"/>
  <c r="P194" i="3"/>
  <c r="P190" i="3"/>
  <c r="P186" i="3"/>
  <c r="P178" i="3"/>
  <c r="P174" i="3"/>
  <c r="P146" i="3"/>
  <c r="P134" i="3"/>
  <c r="P74" i="3"/>
  <c r="P62" i="3"/>
  <c r="P58" i="3"/>
  <c r="P50" i="3"/>
  <c r="P34" i="3"/>
  <c r="K20" i="3"/>
  <c r="P20" i="3"/>
  <c r="L208" i="4"/>
  <c r="P398" i="3"/>
  <c r="O25" i="6"/>
  <c r="O26" i="6"/>
  <c r="H17" i="2"/>
  <c r="P306" i="3"/>
  <c r="P301" i="3"/>
  <c r="P334" i="3"/>
  <c r="P330" i="3"/>
  <c r="P318" i="3"/>
  <c r="P296" i="3"/>
  <c r="P299" i="3"/>
  <c r="P290" i="3"/>
  <c r="P277" i="3"/>
  <c r="P289" i="3"/>
  <c r="P279" i="5"/>
  <c r="P194" i="4"/>
  <c r="O100" i="4"/>
  <c r="O355" i="4"/>
  <c r="N360" i="4"/>
  <c r="M360" i="4"/>
  <c r="P360" i="4"/>
  <c r="L247" i="4"/>
  <c r="L213" i="4"/>
  <c r="L218" i="4"/>
  <c r="N254" i="4"/>
  <c r="O261" i="4"/>
  <c r="N328" i="4"/>
  <c r="O180" i="4"/>
  <c r="L159" i="4"/>
  <c r="M153" i="4"/>
  <c r="N73" i="4"/>
  <c r="L34" i="4"/>
  <c r="O34" i="4"/>
  <c r="O58" i="4"/>
  <c r="P88" i="4"/>
  <c r="O198" i="4"/>
  <c r="P222" i="4"/>
  <c r="P244" i="4"/>
  <c r="P203" i="4"/>
  <c r="O310" i="4"/>
  <c r="O328" i="4"/>
  <c r="L279" i="4"/>
  <c r="N29" i="4"/>
  <c r="N23" i="4"/>
  <c r="P223" i="4"/>
  <c r="N230" i="4"/>
  <c r="L316" i="4"/>
  <c r="O138" i="4"/>
  <c r="N58" i="4"/>
  <c r="L76" i="4"/>
  <c r="L362" i="4"/>
  <c r="L59" i="4"/>
  <c r="P18" i="4"/>
  <c r="P388" i="4"/>
  <c r="P354" i="4"/>
  <c r="P350" i="4"/>
  <c r="P342" i="4"/>
  <c r="P340" i="4"/>
  <c r="P336" i="4"/>
  <c r="P325" i="4"/>
  <c r="P301" i="4"/>
  <c r="P275" i="4"/>
  <c r="P224" i="4"/>
  <c r="P186" i="4"/>
  <c r="P184" i="4"/>
  <c r="P152" i="4"/>
  <c r="P128" i="4"/>
  <c r="P125" i="4"/>
  <c r="P120" i="4"/>
  <c r="P103" i="4"/>
  <c r="P67" i="4"/>
  <c r="P54" i="4"/>
  <c r="P35" i="4"/>
  <c r="P27" i="4"/>
  <c r="O254" i="4"/>
  <c r="P80" i="4"/>
  <c r="P90" i="4"/>
  <c r="P151" i="4"/>
  <c r="O159" i="4"/>
  <c r="P260" i="4"/>
  <c r="O297" i="4"/>
  <c r="P309" i="4"/>
  <c r="O323" i="4"/>
  <c r="P385" i="4"/>
  <c r="O316" i="4"/>
  <c r="M23" i="4"/>
  <c r="L156" i="4"/>
  <c r="M247" i="4"/>
  <c r="M297" i="4"/>
  <c r="N316" i="4"/>
  <c r="L323" i="4"/>
  <c r="L198" i="4"/>
  <c r="P134" i="4"/>
  <c r="L86" i="4"/>
  <c r="L58" i="4"/>
  <c r="M76" i="4"/>
  <c r="P76" i="4"/>
  <c r="M218" i="4"/>
  <c r="P306" i="4"/>
  <c r="P288" i="4"/>
  <c r="P259" i="4"/>
  <c r="P243" i="4"/>
  <c r="P168" i="4"/>
  <c r="P160" i="4"/>
  <c r="P69" i="4"/>
  <c r="P61" i="4"/>
  <c r="P389" i="4"/>
  <c r="P351" i="4"/>
  <c r="O70" i="4"/>
  <c r="P70" i="4"/>
  <c r="O78" i="4"/>
  <c r="O129" i="4"/>
  <c r="O137" i="4"/>
  <c r="P137" i="4"/>
  <c r="P276" i="4"/>
  <c r="P282" i="4"/>
  <c r="N332" i="4"/>
  <c r="L205" i="4"/>
  <c r="M197" i="4"/>
  <c r="M178" i="4"/>
  <c r="N171" i="4"/>
  <c r="M164" i="4"/>
  <c r="M150" i="4"/>
  <c r="N143" i="4"/>
  <c r="L137" i="4"/>
  <c r="N122" i="4"/>
  <c r="P122" i="4"/>
  <c r="O91" i="4"/>
  <c r="L70" i="4"/>
  <c r="M63" i="4"/>
  <c r="L57" i="4"/>
  <c r="M48" i="4"/>
  <c r="O156" i="4"/>
  <c r="N272" i="4"/>
  <c r="O272" i="4"/>
  <c r="P272" i="4"/>
  <c r="L302" i="4"/>
  <c r="N319" i="4"/>
  <c r="N247" i="4"/>
  <c r="P247" i="4"/>
  <c r="O262" i="4"/>
  <c r="O315" i="4"/>
  <c r="N234" i="4"/>
  <c r="N297" i="4"/>
  <c r="N307" i="4"/>
  <c r="L91" i="4"/>
  <c r="L171" i="4"/>
  <c r="N197" i="4"/>
  <c r="L190" i="4"/>
  <c r="N178" i="4"/>
  <c r="N164" i="4"/>
  <c r="L158" i="4"/>
  <c r="L143" i="4"/>
  <c r="N129" i="4"/>
  <c r="L122" i="4"/>
  <c r="M114" i="4"/>
  <c r="M84" i="4"/>
  <c r="P84" i="4"/>
  <c r="N63" i="4"/>
  <c r="N41" i="4"/>
  <c r="M156" i="4"/>
  <c r="P156" i="4"/>
  <c r="M234" i="4"/>
  <c r="N302" i="4"/>
  <c r="M305" i="4"/>
  <c r="P305" i="4"/>
  <c r="P46" i="4"/>
  <c r="O171" i="4"/>
  <c r="P204" i="4"/>
  <c r="M205" i="4"/>
  <c r="P205" i="4"/>
  <c r="O190" i="4"/>
  <c r="N150" i="4"/>
  <c r="N114" i="4"/>
  <c r="L84" i="4"/>
  <c r="M78" i="4"/>
  <c r="O57" i="4"/>
  <c r="P57" i="4"/>
  <c r="O41" i="4"/>
  <c r="N32" i="4"/>
  <c r="M246" i="4"/>
  <c r="L262" i="4"/>
  <c r="M332" i="4"/>
  <c r="P332" i="4"/>
  <c r="M262" i="4"/>
  <c r="N226" i="4"/>
  <c r="M226" i="4"/>
  <c r="L226" i="4"/>
  <c r="L267" i="4"/>
  <c r="N267" i="4"/>
  <c r="O278" i="4"/>
  <c r="O299" i="4"/>
  <c r="O283" i="4"/>
  <c r="M267" i="4"/>
  <c r="N283" i="4"/>
  <c r="L211" i="4"/>
  <c r="N211" i="4"/>
  <c r="M227" i="4"/>
  <c r="P227" i="4"/>
  <c r="M251" i="4"/>
  <c r="N251" i="4"/>
  <c r="L272" i="4"/>
  <c r="M334" i="4"/>
  <c r="L334" i="4"/>
  <c r="P330" i="4"/>
  <c r="P320" i="4"/>
  <c r="P298" i="4"/>
  <c r="P290" i="4"/>
  <c r="P281" i="4"/>
  <c r="P271" i="4"/>
  <c r="P237" i="4"/>
  <c r="P229" i="4"/>
  <c r="P219" i="4"/>
  <c r="P215" i="4"/>
  <c r="P209" i="4"/>
  <c r="P201" i="4"/>
  <c r="P199" i="4"/>
  <c r="P188" i="4"/>
  <c r="P187" i="4"/>
  <c r="P179" i="4"/>
  <c r="P176" i="4"/>
  <c r="P167" i="4"/>
  <c r="P163" i="4"/>
  <c r="P131" i="4"/>
  <c r="P104" i="4"/>
  <c r="P85" i="4"/>
  <c r="P83" i="4"/>
  <c r="P71" i="4"/>
  <c r="P64" i="4"/>
  <c r="P56" i="4"/>
  <c r="P42" i="4"/>
  <c r="P38" i="4"/>
  <c r="P37" i="4"/>
  <c r="P33" i="4"/>
  <c r="P30" i="4"/>
  <c r="P25" i="4"/>
  <c r="P21" i="4"/>
  <c r="P19" i="4"/>
  <c r="L256" i="4"/>
  <c r="M256" i="4"/>
  <c r="P157" i="4"/>
  <c r="O246" i="4"/>
  <c r="O256" i="4"/>
  <c r="N246" i="4"/>
  <c r="N294" i="4"/>
  <c r="L227" i="4"/>
  <c r="P111" i="4"/>
  <c r="L299" i="4"/>
  <c r="M172" i="4"/>
  <c r="O172" i="4"/>
  <c r="O140" i="4"/>
  <c r="M140" i="4"/>
  <c r="M28" i="4"/>
  <c r="L28" i="4"/>
  <c r="N28" i="4"/>
  <c r="O49" i="4"/>
  <c r="L49" i="4"/>
  <c r="N49" i="4"/>
  <c r="O65" i="4"/>
  <c r="L65" i="4"/>
  <c r="N65" i="4"/>
  <c r="L73" i="4"/>
  <c r="M73" i="4"/>
  <c r="P73" i="4"/>
  <c r="O79" i="4"/>
  <c r="P79" i="4"/>
  <c r="L79" i="4"/>
  <c r="M94" i="4"/>
  <c r="N94" i="4"/>
  <c r="M100" i="4"/>
  <c r="P100" i="4"/>
  <c r="L100" i="4"/>
  <c r="O110" i="4"/>
  <c r="L110" i="4"/>
  <c r="N110" i="4"/>
  <c r="M116" i="4"/>
  <c r="L116" i="4"/>
  <c r="M123" i="4"/>
  <c r="N130" i="4"/>
  <c r="L130" i="4"/>
  <c r="M130" i="4"/>
  <c r="L138" i="4"/>
  <c r="N138" i="4"/>
  <c r="P138" i="4"/>
  <c r="L145" i="4"/>
  <c r="M145" i="4"/>
  <c r="N145" i="4"/>
  <c r="L166" i="4"/>
  <c r="M166" i="4"/>
  <c r="O166" i="4"/>
  <c r="L174" i="4"/>
  <c r="O174" i="4"/>
  <c r="N174" i="4"/>
  <c r="M180" i="4"/>
  <c r="P180" i="4"/>
  <c r="L180" i="4"/>
  <c r="L191" i="4"/>
  <c r="M191" i="4"/>
  <c r="N191" i="4"/>
  <c r="P191" i="4"/>
  <c r="L206" i="4"/>
  <c r="M206" i="4"/>
  <c r="N206" i="4"/>
  <c r="P218" i="4"/>
  <c r="M236" i="4"/>
  <c r="N236" i="4"/>
  <c r="O236" i="4"/>
  <c r="P236" i="4"/>
  <c r="L236" i="4"/>
  <c r="L253" i="4"/>
  <c r="M253" i="4"/>
  <c r="N253" i="4"/>
  <c r="M287" i="4"/>
  <c r="N287" i="4"/>
  <c r="L287" i="4"/>
  <c r="M319" i="4"/>
  <c r="P319" i="4"/>
  <c r="L326" i="4"/>
  <c r="O326" i="4"/>
  <c r="P326" i="4"/>
  <c r="L335" i="4"/>
  <c r="N335" i="4"/>
  <c r="L311" i="4"/>
  <c r="M311" i="4"/>
  <c r="N311" i="4"/>
  <c r="P117" i="4"/>
  <c r="P149" i="4"/>
  <c r="P238" i="4"/>
  <c r="N256" i="4"/>
  <c r="P256" i="4"/>
  <c r="P28" i="4"/>
  <c r="P159" i="4"/>
  <c r="P250" i="4"/>
  <c r="P359" i="4"/>
  <c r="P216" i="4"/>
  <c r="O334" i="4"/>
  <c r="P334" i="4"/>
  <c r="O211" i="4"/>
  <c r="P200" i="4"/>
  <c r="M294" i="4"/>
  <c r="N299" i="4"/>
  <c r="P299" i="4"/>
  <c r="L329" i="4"/>
  <c r="M329" i="4"/>
  <c r="P29" i="4"/>
  <c r="L60" i="4"/>
  <c r="M60" i="4"/>
  <c r="P60" i="4"/>
  <c r="L169" i="4"/>
  <c r="O169" i="4"/>
  <c r="N207" i="4"/>
  <c r="P207" i="4"/>
  <c r="L207" i="4"/>
  <c r="L231" i="4"/>
  <c r="O231" i="4"/>
  <c r="M231" i="4"/>
  <c r="N231" i="4"/>
  <c r="M277" i="4"/>
  <c r="N277" i="4"/>
  <c r="L277" i="4"/>
  <c r="M283" i="4"/>
  <c r="L289" i="4"/>
  <c r="N289" i="4"/>
  <c r="P289" i="4"/>
  <c r="L303" i="4"/>
  <c r="M303" i="4"/>
  <c r="M230" i="4"/>
  <c r="P230" i="4"/>
  <c r="M245" i="4"/>
  <c r="P245" i="4"/>
  <c r="P324" i="4"/>
  <c r="P170" i="4"/>
  <c r="P142" i="4"/>
  <c r="P53" i="4"/>
  <c r="P31" i="4"/>
  <c r="P353" i="4"/>
  <c r="P381" i="4"/>
  <c r="P345" i="4"/>
  <c r="P380" i="4"/>
  <c r="P378" i="4"/>
  <c r="P377" i="4"/>
  <c r="P368" i="4"/>
  <c r="P352" i="4"/>
  <c r="P374" i="4"/>
  <c r="P386" i="4"/>
  <c r="P346" i="4"/>
  <c r="P369" i="4"/>
  <c r="P375" i="4"/>
  <c r="P496" i="3"/>
  <c r="P44" i="5"/>
  <c r="P71" i="5"/>
  <c r="P135" i="5"/>
  <c r="P248" i="5"/>
  <c r="P256" i="5"/>
  <c r="P230" i="5"/>
  <c r="P119" i="5"/>
  <c r="P371" i="4"/>
  <c r="P154" i="4"/>
  <c r="P255" i="4"/>
  <c r="P89" i="4"/>
  <c r="P143" i="4"/>
  <c r="P293" i="4"/>
  <c r="P367" i="4"/>
  <c r="P383" i="4"/>
  <c r="P322" i="4"/>
  <c r="P234" i="4"/>
  <c r="P254" i="4"/>
  <c r="P327" i="4"/>
  <c r="P379" i="4"/>
  <c r="P181" i="4"/>
  <c r="P97" i="4"/>
  <c r="P257" i="4"/>
  <c r="P144" i="4"/>
  <c r="P344" i="3"/>
  <c r="P359" i="3"/>
  <c r="P449" i="3"/>
  <c r="P280" i="3"/>
  <c r="P147" i="3"/>
  <c r="P462" i="3"/>
  <c r="P459" i="3"/>
  <c r="P381" i="3"/>
  <c r="P300" i="3"/>
  <c r="P18" i="3"/>
  <c r="P409" i="3"/>
  <c r="P393" i="3"/>
  <c r="P391" i="3"/>
  <c r="P223" i="3"/>
  <c r="P201" i="3"/>
  <c r="P22" i="3"/>
  <c r="P240" i="3"/>
  <c r="P208" i="3"/>
  <c r="P121" i="3"/>
  <c r="P256" i="3"/>
  <c r="P429" i="3"/>
  <c r="P127" i="3"/>
  <c r="P80" i="3"/>
  <c r="P345" i="3"/>
  <c r="P160" i="3"/>
  <c r="P477" i="3"/>
  <c r="P367" i="3"/>
  <c r="P328" i="3"/>
  <c r="P235" i="3"/>
  <c r="P141" i="3"/>
  <c r="P135" i="3"/>
  <c r="P86" i="3"/>
  <c r="P109" i="3"/>
  <c r="P444" i="3"/>
  <c r="P257" i="3"/>
  <c r="P167" i="3"/>
  <c r="P197" i="4"/>
  <c r="P175" i="4"/>
  <c r="P132" i="4"/>
  <c r="P210" i="4"/>
  <c r="P48" i="3"/>
  <c r="P392" i="3"/>
  <c r="P225" i="4"/>
  <c r="P40" i="4"/>
  <c r="P95" i="4"/>
  <c r="P78" i="4"/>
  <c r="P63" i="4"/>
  <c r="P189" i="4"/>
  <c r="P153" i="4"/>
  <c r="P116" i="4"/>
  <c r="P376" i="3"/>
  <c r="P46" i="3"/>
  <c r="P24" i="4"/>
  <c r="N168" i="5"/>
  <c r="M168" i="5"/>
  <c r="O168" i="5"/>
  <c r="P168" i="5"/>
  <c r="L168" i="5"/>
  <c r="O100" i="3"/>
  <c r="M100" i="3"/>
  <c r="O91" i="3"/>
  <c r="M91" i="3"/>
  <c r="L42" i="3"/>
  <c r="O172" i="3"/>
  <c r="N172" i="3"/>
  <c r="P172" i="3"/>
  <c r="M175" i="3"/>
  <c r="O175" i="3"/>
  <c r="M362" i="3"/>
  <c r="N362" i="3"/>
  <c r="M389" i="3"/>
  <c r="O389" i="3"/>
  <c r="P389" i="3"/>
  <c r="M233" i="4"/>
  <c r="L233" i="4"/>
  <c r="O233" i="4"/>
  <c r="P258" i="4"/>
  <c r="L424" i="3"/>
  <c r="M424" i="3"/>
  <c r="P424" i="3"/>
  <c r="P275" i="3"/>
  <c r="P183" i="3"/>
  <c r="K273" i="4"/>
  <c r="O273" i="4"/>
  <c r="P273" i="4"/>
  <c r="K135" i="4"/>
  <c r="O135" i="4"/>
  <c r="P135" i="4"/>
  <c r="K77" i="4"/>
  <c r="O77" i="4"/>
  <c r="P77" i="4"/>
  <c r="P215" i="5"/>
  <c r="P88" i="5"/>
  <c r="P64" i="3"/>
  <c r="P182" i="4"/>
  <c r="L192" i="4"/>
  <c r="M192" i="4"/>
  <c r="P145" i="4"/>
  <c r="P62" i="4"/>
  <c r="L128" i="5"/>
  <c r="M128" i="5"/>
  <c r="N128" i="5"/>
  <c r="P128" i="5"/>
  <c r="O42" i="3"/>
  <c r="P42" i="3"/>
  <c r="L118" i="3"/>
  <c r="O118" i="3"/>
  <c r="P145" i="3"/>
  <c r="O169" i="3"/>
  <c r="M169" i="3"/>
  <c r="O298" i="3"/>
  <c r="N298" i="3"/>
  <c r="M308" i="3"/>
  <c r="O308" i="3"/>
  <c r="L153" i="3"/>
  <c r="O153" i="3"/>
  <c r="P153" i="3"/>
  <c r="L280" i="4"/>
  <c r="N279" i="4"/>
  <c r="L286" i="4"/>
  <c r="M286" i="4"/>
  <c r="N286" i="4"/>
  <c r="P286" i="4"/>
  <c r="P291" i="4"/>
  <c r="N225" i="5"/>
  <c r="N226" i="5"/>
  <c r="M225" i="5"/>
  <c r="L225" i="5"/>
  <c r="L232" i="5"/>
  <c r="M232" i="5"/>
  <c r="O232" i="5"/>
  <c r="N232" i="5"/>
  <c r="K344" i="4"/>
  <c r="O344" i="4"/>
  <c r="P344" i="4"/>
  <c r="O338" i="4"/>
  <c r="P338" i="4"/>
  <c r="O304" i="4"/>
  <c r="P304" i="4"/>
  <c r="P292" i="4"/>
  <c r="P265" i="4"/>
  <c r="O235" i="4"/>
  <c r="P235" i="4"/>
  <c r="O217" i="4"/>
  <c r="P217" i="4"/>
  <c r="K165" i="4"/>
  <c r="O165" i="4"/>
  <c r="P165" i="4"/>
  <c r="K161" i="4"/>
  <c r="O161" i="4"/>
  <c r="P141" i="4"/>
  <c r="K115" i="4"/>
  <c r="O115" i="4"/>
  <c r="P115" i="4"/>
  <c r="O112" i="4"/>
  <c r="P112" i="4"/>
  <c r="P211" i="4"/>
  <c r="P146" i="4"/>
  <c r="O94" i="3"/>
  <c r="N94" i="3"/>
  <c r="O225" i="3"/>
  <c r="N225" i="3"/>
  <c r="M292" i="3"/>
  <c r="O292" i="3"/>
  <c r="N292" i="3"/>
  <c r="M316" i="3"/>
  <c r="O316" i="3"/>
  <c r="P408" i="3"/>
  <c r="N309" i="3"/>
  <c r="M309" i="3"/>
  <c r="O309" i="3"/>
  <c r="O162" i="3"/>
  <c r="N162" i="3"/>
  <c r="P16" i="4"/>
  <c r="L26" i="4"/>
  <c r="O26" i="4"/>
  <c r="P26" i="4"/>
  <c r="N48" i="4"/>
  <c r="O48" i="4"/>
  <c r="N91" i="4"/>
  <c r="P91" i="4"/>
  <c r="N92" i="4"/>
  <c r="M98" i="4"/>
  <c r="O98" i="4"/>
  <c r="N107" i="4"/>
  <c r="O107" i="4"/>
  <c r="M158" i="4"/>
  <c r="N158" i="4"/>
  <c r="M266" i="4"/>
  <c r="O266" i="4"/>
  <c r="L270" i="4"/>
  <c r="M270" i="4"/>
  <c r="O270" i="4"/>
  <c r="M328" i="4"/>
  <c r="L328" i="4"/>
  <c r="P443" i="3"/>
  <c r="P55" i="3"/>
  <c r="K382" i="4"/>
  <c r="O382" i="4"/>
  <c r="P382" i="4"/>
  <c r="K366" i="4"/>
  <c r="O366" i="4"/>
  <c r="P366" i="4"/>
  <c r="K221" i="4"/>
  <c r="O221" i="4"/>
  <c r="P221" i="4"/>
  <c r="P173" i="4"/>
  <c r="M150" i="3"/>
  <c r="O150" i="3"/>
  <c r="O182" i="3"/>
  <c r="P182" i="3"/>
  <c r="L182" i="3"/>
  <c r="P293" i="3"/>
  <c r="P340" i="3"/>
  <c r="M371" i="3"/>
  <c r="O371" i="3"/>
  <c r="P371" i="3"/>
  <c r="L371" i="3"/>
  <c r="O187" i="3"/>
  <c r="P187" i="3"/>
  <c r="L187" i="3"/>
  <c r="M248" i="3"/>
  <c r="O248" i="3"/>
  <c r="N248" i="3"/>
  <c r="P251" i="4"/>
  <c r="P262" i="4"/>
  <c r="M310" i="4"/>
  <c r="N310" i="4"/>
  <c r="L315" i="4"/>
  <c r="N315" i="4"/>
  <c r="P427" i="3"/>
  <c r="L357" i="4"/>
  <c r="M357" i="4"/>
  <c r="O357" i="4"/>
  <c r="M258" i="5"/>
  <c r="O258" i="5"/>
  <c r="L258" i="5"/>
  <c r="N258" i="5"/>
  <c r="L264" i="5"/>
  <c r="M264" i="5"/>
  <c r="N264" i="5"/>
  <c r="O264" i="5"/>
  <c r="P191" i="3"/>
  <c r="P125" i="3"/>
  <c r="K370" i="4"/>
  <c r="O370" i="4"/>
  <c r="P370" i="4"/>
  <c r="K347" i="4"/>
  <c r="O347" i="4"/>
  <c r="P347" i="4"/>
  <c r="P317" i="4"/>
  <c r="O314" i="4"/>
  <c r="P314" i="4"/>
  <c r="P240" i="4"/>
  <c r="P196" i="4"/>
  <c r="O193" i="4"/>
  <c r="P193" i="4"/>
  <c r="K127" i="4"/>
  <c r="O127" i="4"/>
  <c r="P127" i="4"/>
  <c r="K101" i="4"/>
  <c r="O101" i="4"/>
  <c r="P101" i="4"/>
  <c r="P44" i="4"/>
  <c r="P96" i="5"/>
  <c r="K470" i="3"/>
  <c r="O470" i="3"/>
  <c r="P470" i="3"/>
  <c r="O347" i="3"/>
  <c r="P347" i="3"/>
  <c r="K347" i="3"/>
  <c r="N203" i="5"/>
  <c r="P203" i="5"/>
  <c r="N73" i="5"/>
  <c r="N26" i="5"/>
  <c r="L26" i="5"/>
  <c r="N32" i="5"/>
  <c r="L32" i="5"/>
  <c r="M63" i="5"/>
  <c r="L63" i="5"/>
  <c r="M70" i="5"/>
  <c r="N70" i="5"/>
  <c r="N84" i="5"/>
  <c r="L84" i="5"/>
  <c r="M84" i="5"/>
  <c r="N98" i="5"/>
  <c r="L110" i="5"/>
  <c r="M110" i="5"/>
  <c r="M117" i="5"/>
  <c r="N117" i="5"/>
  <c r="L125" i="5"/>
  <c r="N125" i="5"/>
  <c r="L131" i="5"/>
  <c r="M131" i="5"/>
  <c r="N131" i="5"/>
  <c r="P131" i="5"/>
  <c r="N138" i="5"/>
  <c r="L138" i="5"/>
  <c r="M138" i="5"/>
  <c r="L150" i="5"/>
  <c r="N150" i="5"/>
  <c r="M167" i="5"/>
  <c r="N167" i="5"/>
  <c r="P167" i="5"/>
  <c r="N174" i="5"/>
  <c r="M174" i="5"/>
  <c r="P174" i="5"/>
  <c r="L186" i="5"/>
  <c r="N193" i="5"/>
  <c r="M193" i="5"/>
  <c r="P193" i="5"/>
  <c r="M209" i="5"/>
  <c r="N209" i="5"/>
  <c r="L216" i="5"/>
  <c r="M216" i="5"/>
  <c r="N228" i="5"/>
  <c r="M228" i="5"/>
  <c r="L259" i="5"/>
  <c r="P378" i="3"/>
  <c r="P179" i="3"/>
  <c r="P247" i="3"/>
  <c r="K99" i="4"/>
  <c r="O99" i="4"/>
  <c r="P99" i="4"/>
  <c r="O47" i="4"/>
  <c r="P47" i="4"/>
  <c r="O82" i="3"/>
  <c r="P82" i="3"/>
  <c r="K82" i="3"/>
  <c r="P282" i="5"/>
  <c r="L228" i="5"/>
  <c r="L203" i="5"/>
  <c r="L193" i="5"/>
  <c r="M158" i="5"/>
  <c r="N156" i="5"/>
  <c r="M125" i="5"/>
  <c r="M78" i="5"/>
  <c r="O78" i="5"/>
  <c r="P78" i="5"/>
  <c r="L73" i="5"/>
  <c r="M188" i="5"/>
  <c r="M43" i="5"/>
  <c r="O32" i="3"/>
  <c r="P32" i="3"/>
  <c r="O26" i="3"/>
  <c r="O77" i="3"/>
  <c r="P77" i="3"/>
  <c r="O98" i="3"/>
  <c r="P98" i="3"/>
  <c r="O105" i="3"/>
  <c r="P105" i="3"/>
  <c r="O108" i="3"/>
  <c r="P108" i="3"/>
  <c r="O268" i="3"/>
  <c r="P268" i="3"/>
  <c r="O319" i="3"/>
  <c r="P319" i="3"/>
  <c r="O192" i="3"/>
  <c r="P192" i="3"/>
  <c r="O200" i="3"/>
  <c r="P200" i="3"/>
  <c r="M263" i="4"/>
  <c r="P263" i="4"/>
  <c r="N264" i="4"/>
  <c r="M28" i="5"/>
  <c r="L28" i="5"/>
  <c r="M34" i="5"/>
  <c r="N49" i="5"/>
  <c r="M49" i="5"/>
  <c r="N58" i="5"/>
  <c r="M58" i="5"/>
  <c r="L65" i="5"/>
  <c r="M65" i="5"/>
  <c r="O65" i="5"/>
  <c r="P65" i="5"/>
  <c r="L79" i="5"/>
  <c r="M79" i="5"/>
  <c r="N79" i="5"/>
  <c r="M86" i="5"/>
  <c r="L94" i="5"/>
  <c r="N94" i="5"/>
  <c r="L100" i="5"/>
  <c r="N100" i="5"/>
  <c r="M100" i="5"/>
  <c r="P100" i="5"/>
  <c r="N118" i="5"/>
  <c r="L118" i="5"/>
  <c r="M118" i="5"/>
  <c r="M126" i="5"/>
  <c r="L126" i="5"/>
  <c r="L133" i="5"/>
  <c r="N133" i="5"/>
  <c r="M133" i="5"/>
  <c r="O133" i="5"/>
  <c r="P133" i="5"/>
  <c r="M145" i="5"/>
  <c r="L145" i="5"/>
  <c r="N145" i="5"/>
  <c r="M151" i="5"/>
  <c r="P151" i="5"/>
  <c r="L151" i="5"/>
  <c r="N176" i="5"/>
  <c r="N194" i="5"/>
  <c r="L194" i="5"/>
  <c r="N204" i="5"/>
  <c r="M204" i="5"/>
  <c r="O204" i="5"/>
  <c r="P204" i="5"/>
  <c r="L204" i="5"/>
  <c r="L211" i="5"/>
  <c r="N211" i="5"/>
  <c r="M211" i="5"/>
  <c r="P211" i="5"/>
  <c r="P63" i="3"/>
  <c r="P19" i="3"/>
  <c r="K308" i="4"/>
  <c r="O308" i="4"/>
  <c r="P308" i="4"/>
  <c r="O93" i="4"/>
  <c r="P93" i="4"/>
  <c r="K39" i="4"/>
  <c r="O39" i="4"/>
  <c r="P39" i="4"/>
  <c r="O20" i="4"/>
  <c r="K20" i="4"/>
  <c r="L167" i="5"/>
  <c r="L111" i="5"/>
  <c r="L91" i="5"/>
  <c r="L59" i="5"/>
  <c r="L42" i="5"/>
  <c r="L25" i="5"/>
  <c r="L174" i="5"/>
  <c r="L158" i="5"/>
  <c r="M156" i="5"/>
  <c r="P156" i="5"/>
  <c r="M150" i="5"/>
  <c r="N111" i="5"/>
  <c r="P111" i="5"/>
  <c r="L78" i="5"/>
  <c r="M32" i="5"/>
  <c r="P32" i="5"/>
  <c r="M26" i="5"/>
  <c r="O26" i="5"/>
  <c r="P26" i="5"/>
  <c r="O418" i="3"/>
  <c r="O411" i="3"/>
  <c r="P411" i="3"/>
  <c r="O86" i="4"/>
  <c r="P86" i="4"/>
  <c r="O94" i="4"/>
  <c r="P94" i="4"/>
  <c r="O123" i="4"/>
  <c r="P123" i="4"/>
  <c r="O226" i="4"/>
  <c r="O248" i="4"/>
  <c r="O307" i="4"/>
  <c r="P307" i="4"/>
  <c r="O311" i="4"/>
  <c r="P311" i="4"/>
  <c r="O321" i="4"/>
  <c r="O339" i="4"/>
  <c r="O69" i="3"/>
  <c r="P69" i="3"/>
  <c r="O279" i="3"/>
  <c r="M276" i="3"/>
  <c r="P276" i="3"/>
  <c r="N372" i="3"/>
  <c r="P372" i="3"/>
  <c r="N390" i="3"/>
  <c r="N426" i="3"/>
  <c r="P426" i="3"/>
  <c r="O434" i="3"/>
  <c r="P434" i="3"/>
  <c r="O25" i="3"/>
  <c r="P25" i="3"/>
  <c r="N279" i="3"/>
  <c r="M188" i="3"/>
  <c r="N124" i="3"/>
  <c r="P124" i="3"/>
  <c r="M114" i="3"/>
  <c r="P114" i="3"/>
  <c r="N274" i="3"/>
  <c r="M287" i="3"/>
  <c r="P287" i="3"/>
  <c r="N321" i="3"/>
  <c r="P321" i="3"/>
  <c r="N332" i="3"/>
  <c r="P332" i="3"/>
  <c r="L343" i="3"/>
  <c r="L359" i="3"/>
  <c r="L384" i="3"/>
  <c r="M390" i="3"/>
  <c r="P390" i="3"/>
  <c r="N418" i="3"/>
  <c r="P418" i="3"/>
  <c r="N464" i="3"/>
  <c r="P464" i="3"/>
  <c r="M469" i="3"/>
  <c r="M224" i="3"/>
  <c r="P224" i="3"/>
  <c r="L206" i="3"/>
  <c r="M203" i="3"/>
  <c r="P203" i="3"/>
  <c r="M26" i="3"/>
  <c r="L64" i="3"/>
  <c r="N24" i="3"/>
  <c r="O22" i="4"/>
  <c r="P22" i="4"/>
  <c r="N213" i="4"/>
  <c r="N278" i="4"/>
  <c r="O296" i="4"/>
  <c r="N321" i="4"/>
  <c r="N339" i="4"/>
  <c r="N355" i="4"/>
  <c r="N362" i="4"/>
  <c r="P362" i="4"/>
  <c r="L123" i="4"/>
  <c r="L263" i="4"/>
  <c r="O23" i="4"/>
  <c r="P23" i="4"/>
  <c r="O213" i="4"/>
  <c r="O253" i="4"/>
  <c r="O267" i="4"/>
  <c r="M278" i="4"/>
  <c r="O294" i="4"/>
  <c r="N296" i="4"/>
  <c r="L313" i="4"/>
  <c r="M335" i="4"/>
  <c r="M339" i="4"/>
  <c r="M355" i="4"/>
  <c r="O376" i="4"/>
  <c r="P376" i="4"/>
  <c r="O42" i="5"/>
  <c r="O58" i="5"/>
  <c r="O70" i="5"/>
  <c r="O86" i="5"/>
  <c r="O94" i="5"/>
  <c r="O110" i="5"/>
  <c r="O118" i="5"/>
  <c r="P118" i="5"/>
  <c r="O126" i="5"/>
  <c r="O138" i="5"/>
  <c r="O150" i="5"/>
  <c r="O158" i="5"/>
  <c r="P158" i="5"/>
  <c r="O216" i="5"/>
  <c r="N216" i="5"/>
  <c r="P216" i="5"/>
  <c r="O228" i="5"/>
  <c r="O25" i="5"/>
  <c r="O41" i="5"/>
  <c r="O49" i="5"/>
  <c r="O73" i="5"/>
  <c r="O117" i="5"/>
  <c r="O125" i="5"/>
  <c r="O145" i="5"/>
  <c r="M148" i="5"/>
  <c r="N148" i="5"/>
  <c r="K373" i="3"/>
  <c r="K152" i="3"/>
  <c r="L112" i="5"/>
  <c r="O78" i="3"/>
  <c r="P78" i="3"/>
  <c r="O295" i="3"/>
  <c r="P295" i="3"/>
  <c r="O297" i="3"/>
  <c r="P297" i="3"/>
  <c r="O353" i="3"/>
  <c r="P353" i="3"/>
  <c r="O251" i="3"/>
  <c r="P251" i="3"/>
  <c r="N29" i="5"/>
  <c r="M29" i="5"/>
  <c r="L36" i="5"/>
  <c r="M36" i="5"/>
  <c r="P36" i="5"/>
  <c r="M45" i="5"/>
  <c r="N45" i="5"/>
  <c r="M51" i="5"/>
  <c r="N51" i="5"/>
  <c r="P51" i="5"/>
  <c r="M66" i="5"/>
  <c r="N66" i="5"/>
  <c r="P66" i="5"/>
  <c r="L66" i="5"/>
  <c r="L74" i="5"/>
  <c r="N74" i="5"/>
  <c r="M74" i="5"/>
  <c r="N81" i="5"/>
  <c r="P81" i="5"/>
  <c r="L81" i="5"/>
  <c r="M89" i="5"/>
  <c r="N89" i="5"/>
  <c r="M95" i="5"/>
  <c r="N95" i="5"/>
  <c r="P95" i="5"/>
  <c r="L95" i="5"/>
  <c r="M114" i="5"/>
  <c r="N114" i="5"/>
  <c r="P114" i="5"/>
  <c r="L114" i="5"/>
  <c r="M120" i="5"/>
  <c r="L120" i="5"/>
  <c r="N120" i="5"/>
  <c r="P120" i="5"/>
  <c r="N127" i="5"/>
  <c r="M127" i="5"/>
  <c r="L134" i="5"/>
  <c r="N134" i="5"/>
  <c r="M134" i="5"/>
  <c r="N146" i="5"/>
  <c r="L146" i="5"/>
  <c r="L153" i="5"/>
  <c r="N171" i="5"/>
  <c r="M171" i="5"/>
  <c r="P171" i="5"/>
  <c r="L178" i="5"/>
  <c r="N178" i="5"/>
  <c r="N190" i="5"/>
  <c r="L190" i="5"/>
  <c r="M190" i="5"/>
  <c r="P190" i="5"/>
  <c r="L196" i="5"/>
  <c r="L224" i="5"/>
  <c r="N224" i="5"/>
  <c r="M224" i="5"/>
  <c r="P224" i="5"/>
  <c r="O368" i="3"/>
  <c r="P368" i="3"/>
  <c r="L257" i="5"/>
  <c r="M257" i="5"/>
  <c r="N257" i="5"/>
  <c r="P257" i="5"/>
  <c r="P320" i="3"/>
  <c r="K384" i="4"/>
  <c r="O384" i="4"/>
  <c r="P384" i="4"/>
  <c r="K372" i="4"/>
  <c r="O372" i="4"/>
  <c r="P372" i="4"/>
  <c r="O358" i="4"/>
  <c r="P358" i="4"/>
  <c r="K348" i="4"/>
  <c r="O348" i="4"/>
  <c r="P348" i="4"/>
  <c r="O249" i="4"/>
  <c r="P249" i="4"/>
  <c r="O239" i="4"/>
  <c r="P239" i="4"/>
  <c r="M263" i="5"/>
  <c r="L236" i="5"/>
  <c r="N223" i="5"/>
  <c r="L209" i="5"/>
  <c r="M187" i="5"/>
  <c r="M146" i="5"/>
  <c r="P146" i="5"/>
  <c r="N110" i="5"/>
  <c r="P110" i="5"/>
  <c r="N102" i="5"/>
  <c r="L70" i="5"/>
  <c r="N63" i="5"/>
  <c r="N59" i="5"/>
  <c r="L49" i="5"/>
  <c r="N42" i="5"/>
  <c r="N28" i="5"/>
  <c r="P28" i="5"/>
  <c r="N25" i="5"/>
  <c r="P25" i="5"/>
  <c r="L24" i="5"/>
  <c r="M24" i="5"/>
  <c r="M31" i="5"/>
  <c r="N31" i="5"/>
  <c r="P31" i="5"/>
  <c r="N46" i="5"/>
  <c r="P46" i="5"/>
  <c r="L46" i="5"/>
  <c r="L53" i="5"/>
  <c r="N53" i="5"/>
  <c r="M53" i="5"/>
  <c r="P53" i="5"/>
  <c r="N68" i="5"/>
  <c r="N90" i="5"/>
  <c r="P90" i="5"/>
  <c r="L90" i="5"/>
  <c r="L97" i="5"/>
  <c r="N97" i="5"/>
  <c r="M97" i="5"/>
  <c r="M122" i="5"/>
  <c r="M173" i="5"/>
  <c r="N173" i="5"/>
  <c r="M198" i="5"/>
  <c r="N198" i="5"/>
  <c r="L208" i="5"/>
  <c r="N208" i="5"/>
  <c r="M214" i="5"/>
  <c r="N214" i="5"/>
  <c r="P214" i="5"/>
  <c r="L214" i="5"/>
  <c r="M255" i="5"/>
  <c r="L255" i="5"/>
  <c r="N262" i="5"/>
  <c r="M262" i="5"/>
  <c r="P262" i="5"/>
  <c r="K55" i="4"/>
  <c r="O55" i="4"/>
  <c r="P55" i="4"/>
  <c r="L231" i="5"/>
  <c r="M208" i="5"/>
  <c r="P208" i="5"/>
  <c r="M191" i="5"/>
  <c r="L185" i="5"/>
  <c r="M166" i="5"/>
  <c r="L115" i="5"/>
  <c r="L82" i="5"/>
  <c r="N24" i="5"/>
  <c r="P321" i="4"/>
  <c r="P328" i="4"/>
  <c r="P277" i="4"/>
  <c r="P316" i="4"/>
  <c r="P287" i="4"/>
  <c r="P114" i="4"/>
  <c r="P278" i="4"/>
  <c r="P129" i="4"/>
  <c r="P164" i="4"/>
  <c r="O192" i="4"/>
  <c r="N192" i="4"/>
  <c r="P192" i="4"/>
  <c r="P49" i="4"/>
  <c r="P58" i="4"/>
  <c r="P339" i="4"/>
  <c r="P294" i="4"/>
  <c r="P246" i="4"/>
  <c r="N172" i="4"/>
  <c r="P172" i="4"/>
  <c r="L172" i="4"/>
  <c r="P110" i="4"/>
  <c r="P267" i="4"/>
  <c r="P226" i="4"/>
  <c r="P98" i="4"/>
  <c r="P48" i="4"/>
  <c r="P231" i="4"/>
  <c r="P130" i="4"/>
  <c r="O124" i="4"/>
  <c r="N124" i="4"/>
  <c r="M124" i="4"/>
  <c r="P124" i="4"/>
  <c r="L124" i="4"/>
  <c r="P296" i="4"/>
  <c r="N228" i="4"/>
  <c r="L228" i="4"/>
  <c r="M228" i="4"/>
  <c r="O228" i="4"/>
  <c r="P283" i="4"/>
  <c r="P355" i="4"/>
  <c r="P357" i="4"/>
  <c r="P362" i="3"/>
  <c r="P309" i="3"/>
  <c r="P24" i="5"/>
  <c r="P29" i="5"/>
  <c r="N112" i="5"/>
  <c r="P148" i="5"/>
  <c r="P213" i="4"/>
  <c r="P79" i="5"/>
  <c r="P209" i="5"/>
  <c r="P264" i="5"/>
  <c r="P150" i="3"/>
  <c r="L92" i="4"/>
  <c r="P162" i="3"/>
  <c r="P316" i="3"/>
  <c r="P225" i="3"/>
  <c r="P169" i="3"/>
  <c r="P233" i="4"/>
  <c r="P175" i="3"/>
  <c r="O43" i="3"/>
  <c r="M43" i="3"/>
  <c r="N43" i="3"/>
  <c r="L43" i="3"/>
  <c r="P100" i="3"/>
  <c r="P150" i="5"/>
  <c r="L264" i="4"/>
  <c r="P70" i="5"/>
  <c r="O92" i="3"/>
  <c r="M92" i="3"/>
  <c r="L92" i="3"/>
  <c r="N92" i="3"/>
  <c r="P24" i="3"/>
  <c r="P279" i="3"/>
  <c r="P49" i="5"/>
  <c r="P125" i="5"/>
  <c r="P158" i="4"/>
  <c r="P94" i="3"/>
  <c r="P298" i="3"/>
  <c r="P91" i="3"/>
  <c r="P94" i="5"/>
  <c r="P138" i="5"/>
  <c r="P20" i="4"/>
  <c r="M108" i="4"/>
  <c r="N108" i="4"/>
  <c r="O108" i="4"/>
  <c r="P108" i="4"/>
  <c r="L108" i="4"/>
  <c r="P292" i="3"/>
  <c r="M226" i="5"/>
  <c r="O280" i="4"/>
  <c r="M280" i="4"/>
  <c r="N25" i="6"/>
  <c r="N26" i="6"/>
  <c r="G17" i="2"/>
  <c r="E17" i="2"/>
  <c r="O122" i="5"/>
  <c r="P122" i="5"/>
  <c r="P73" i="5"/>
  <c r="M68" i="5"/>
  <c r="P68" i="5"/>
  <c r="P166" i="5"/>
  <c r="L122" i="5"/>
  <c r="L68" i="5"/>
  <c r="P42" i="5"/>
  <c r="N170" i="5"/>
  <c r="M205" i="5"/>
  <c r="N229" i="5"/>
  <c r="M259" i="5"/>
  <c r="M196" i="5"/>
  <c r="P74" i="5"/>
  <c r="O34" i="5"/>
  <c r="M176" i="5"/>
  <c r="P176" i="5"/>
  <c r="N43" i="5"/>
  <c r="N57" i="5"/>
  <c r="O57" i="5"/>
  <c r="P57" i="5"/>
  <c r="N259" i="5"/>
  <c r="P117" i="5"/>
  <c r="M98" i="5"/>
  <c r="L57" i="5"/>
  <c r="M48" i="5"/>
  <c r="O48" i="5"/>
  <c r="P48" i="5"/>
  <c r="M91" i="5"/>
  <c r="P258" i="5"/>
  <c r="P232" i="5"/>
  <c r="O205" i="5"/>
  <c r="P213" i="5"/>
  <c r="P20" i="5"/>
  <c r="O170" i="5"/>
  <c r="P180" i="5"/>
  <c r="O186" i="5"/>
  <c r="O196" i="5"/>
  <c r="O75" i="5"/>
  <c r="P87" i="5"/>
  <c r="O91" i="5"/>
  <c r="P103" i="5"/>
  <c r="N187" i="5"/>
  <c r="P187" i="5"/>
  <c r="N231" i="5"/>
  <c r="P231" i="5"/>
  <c r="L102" i="5"/>
  <c r="P99" i="5"/>
  <c r="P86" i="5"/>
  <c r="P63" i="5"/>
  <c r="P147" i="5"/>
  <c r="P255" i="5"/>
  <c r="P173" i="5"/>
  <c r="M115" i="5"/>
  <c r="O115" i="5"/>
  <c r="P115" i="5"/>
  <c r="M75" i="5"/>
  <c r="N62" i="5"/>
  <c r="L176" i="5"/>
  <c r="L234" i="5"/>
  <c r="N212" i="5"/>
  <c r="P178" i="5"/>
  <c r="M165" i="5"/>
  <c r="P45" i="5"/>
  <c r="O234" i="5"/>
  <c r="O188" i="5"/>
  <c r="O98" i="5"/>
  <c r="M234" i="5"/>
  <c r="P234" i="5"/>
  <c r="N34" i="5"/>
  <c r="P34" i="5"/>
  <c r="N188" i="5"/>
  <c r="P188" i="5"/>
  <c r="P84" i="5"/>
  <c r="L41" i="5"/>
  <c r="L170" i="5"/>
  <c r="P199" i="5"/>
  <c r="P277" i="5"/>
  <c r="P280" i="5"/>
  <c r="P152" i="5"/>
  <c r="P172" i="5"/>
  <c r="O212" i="5"/>
  <c r="P274" i="5"/>
  <c r="O43" i="5"/>
  <c r="P129" i="5"/>
  <c r="M185" i="5"/>
  <c r="P185" i="5"/>
  <c r="L147" i="5"/>
  <c r="P225" i="5"/>
  <c r="P191" i="5"/>
  <c r="P198" i="5"/>
  <c r="N75" i="5"/>
  <c r="L62" i="5"/>
  <c r="P102" i="5"/>
  <c r="M212" i="5"/>
  <c r="P212" i="5"/>
  <c r="N165" i="5"/>
  <c r="P134" i="5"/>
  <c r="P127" i="5"/>
  <c r="P194" i="5"/>
  <c r="P145" i="5"/>
  <c r="P126" i="5"/>
  <c r="L86" i="5"/>
  <c r="P58" i="5"/>
  <c r="P228" i="5"/>
  <c r="M186" i="5"/>
  <c r="P186" i="5"/>
  <c r="L48" i="5"/>
  <c r="M41" i="5"/>
  <c r="P41" i="5"/>
  <c r="P217" i="5"/>
  <c r="O223" i="5"/>
  <c r="P223" i="5"/>
  <c r="P245" i="5"/>
  <c r="P253" i="5"/>
  <c r="O62" i="5"/>
  <c r="P82" i="5"/>
  <c r="O165" i="5"/>
  <c r="P260" i="5"/>
  <c r="P270" i="5"/>
  <c r="P39" i="5"/>
  <c r="P85" i="5"/>
  <c r="P89" i="5"/>
  <c r="P97" i="5"/>
  <c r="P157" i="5"/>
  <c r="L223" i="5"/>
  <c r="P22" i="5"/>
  <c r="P310" i="4"/>
  <c r="P248" i="3"/>
  <c r="P270" i="4"/>
  <c r="P266" i="4"/>
  <c r="P107" i="4"/>
  <c r="P253" i="4"/>
  <c r="P206" i="4"/>
  <c r="P323" i="4"/>
  <c r="P297" i="4"/>
  <c r="M27" i="3"/>
  <c r="L27" i="3"/>
  <c r="N27" i="3"/>
  <c r="O27" i="3"/>
  <c r="P92" i="3"/>
  <c r="P43" i="3"/>
  <c r="P308" i="3"/>
  <c r="P166" i="4"/>
  <c r="P41" i="4"/>
  <c r="L248" i="4"/>
  <c r="N248" i="4"/>
  <c r="M248" i="4"/>
  <c r="P248" i="4"/>
  <c r="P228" i="4"/>
  <c r="O329" i="4"/>
  <c r="N329" i="4"/>
  <c r="P329" i="4"/>
  <c r="P282" i="3"/>
  <c r="P188" i="3"/>
  <c r="P83" i="3"/>
  <c r="P220" i="3"/>
  <c r="P219" i="3"/>
  <c r="P41" i="3"/>
  <c r="P314" i="3"/>
  <c r="P394" i="3"/>
  <c r="P405" i="3"/>
  <c r="P358" i="3"/>
  <c r="P264" i="3"/>
  <c r="P198" i="4"/>
  <c r="P121" i="4"/>
  <c r="P113" i="4"/>
  <c r="P68" i="4"/>
  <c r="P33" i="3"/>
  <c r="P311" i="3"/>
  <c r="P198" i="3"/>
  <c r="P238" i="3"/>
  <c r="P278" i="3"/>
  <c r="P281" i="3"/>
  <c r="P285" i="3"/>
  <c r="P36" i="4"/>
  <c r="P65" i="4"/>
  <c r="P279" i="4"/>
  <c r="P335" i="4"/>
  <c r="P473" i="3"/>
  <c r="P171" i="4"/>
  <c r="P315" i="4"/>
  <c r="P178" i="4"/>
  <c r="P326" i="3"/>
  <c r="P400" i="3"/>
  <c r="P161" i="3"/>
  <c r="P222" i="3"/>
  <c r="P67" i="3"/>
  <c r="P410" i="3"/>
  <c r="P379" i="3"/>
  <c r="P195" i="3"/>
  <c r="P331" i="3"/>
  <c r="P204" i="3"/>
  <c r="P130" i="3"/>
  <c r="P113" i="3"/>
  <c r="P51" i="3"/>
  <c r="P51" i="4"/>
  <c r="P45" i="4"/>
  <c r="P140" i="4"/>
  <c r="P214" i="4"/>
  <c r="P318" i="4"/>
  <c r="M230" i="3"/>
  <c r="P230" i="3"/>
  <c r="M346" i="3"/>
  <c r="P346" i="3"/>
  <c r="O354" i="3"/>
  <c r="O377" i="3"/>
  <c r="P377" i="3"/>
  <c r="M397" i="3"/>
  <c r="P397" i="3"/>
  <c r="L402" i="3"/>
  <c r="P478" i="3"/>
  <c r="P415" i="3"/>
  <c r="P207" i="3"/>
  <c r="P150" i="4"/>
  <c r="P245" i="3"/>
  <c r="P232" i="3"/>
  <c r="P227" i="3"/>
  <c r="P129" i="3"/>
  <c r="P111" i="3"/>
  <c r="P237" i="3"/>
  <c r="P148" i="3"/>
  <c r="P302" i="4"/>
  <c r="P356" i="4"/>
  <c r="P190" i="4"/>
  <c r="P169" i="4"/>
  <c r="P161" i="4"/>
  <c r="P126" i="4"/>
  <c r="P118" i="4"/>
  <c r="P105" i="4"/>
  <c r="P81" i="4"/>
  <c r="P74" i="4"/>
  <c r="P66" i="4"/>
  <c r="P312" i="4"/>
  <c r="O35" i="3"/>
  <c r="P35" i="3"/>
  <c r="O122" i="3"/>
  <c r="P122" i="3"/>
  <c r="N305" i="3"/>
  <c r="P305" i="3"/>
  <c r="M384" i="3"/>
  <c r="P384" i="3"/>
  <c r="L411" i="3"/>
  <c r="M274" i="3"/>
  <c r="P274" i="3"/>
  <c r="P487" i="3"/>
  <c r="P294" i="3"/>
  <c r="P303" i="4"/>
  <c r="P354" i="3"/>
  <c r="P432" i="3"/>
  <c r="P132" i="3"/>
  <c r="P356" i="3"/>
  <c r="P380" i="3"/>
  <c r="P430" i="3"/>
  <c r="P158" i="3"/>
  <c r="P263" i="3"/>
  <c r="P228" i="3"/>
  <c r="P206" i="3"/>
  <c r="P95" i="3"/>
  <c r="P81" i="3"/>
  <c r="P72" i="3"/>
  <c r="P274" i="4"/>
  <c r="O102" i="3"/>
  <c r="N414" i="3"/>
  <c r="P414" i="3"/>
  <c r="P484" i="3"/>
  <c r="P455" i="3"/>
  <c r="P149" i="3"/>
  <c r="P139" i="3"/>
  <c r="N90" i="3"/>
  <c r="O90" i="3"/>
  <c r="M90" i="3"/>
  <c r="O266" i="3"/>
  <c r="L266" i="3"/>
  <c r="M266" i="3"/>
  <c r="N266" i="3"/>
  <c r="M329" i="3"/>
  <c r="O329" i="3"/>
  <c r="L329" i="3"/>
  <c r="L361" i="3"/>
  <c r="M361" i="3"/>
  <c r="O361" i="3"/>
  <c r="P361" i="3"/>
  <c r="M250" i="3"/>
  <c r="O250" i="3"/>
  <c r="P250" i="3"/>
  <c r="L250" i="3"/>
  <c r="N43" i="4"/>
  <c r="L43" i="4"/>
  <c r="M269" i="4"/>
  <c r="O269" i="4"/>
  <c r="N269" i="4"/>
  <c r="L295" i="4"/>
  <c r="M295" i="4"/>
  <c r="O295" i="4"/>
  <c r="N295" i="4"/>
  <c r="N300" i="4"/>
  <c r="M300" i="4"/>
  <c r="L300" i="4"/>
  <c r="L331" i="4"/>
  <c r="N331" i="4"/>
  <c r="M331" i="4"/>
  <c r="M130" i="5"/>
  <c r="N130" i="5"/>
  <c r="L130" i="5"/>
  <c r="O130" i="5"/>
  <c r="L422" i="3"/>
  <c r="O422" i="3"/>
  <c r="M422" i="3"/>
  <c r="N422" i="3"/>
  <c r="P143" i="5"/>
  <c r="O37" i="3"/>
  <c r="L37" i="3"/>
  <c r="N37" i="3"/>
  <c r="N280" i="4"/>
  <c r="P280" i="4"/>
  <c r="L226" i="5"/>
  <c r="O264" i="4"/>
  <c r="O92" i="4"/>
  <c r="O112" i="5"/>
  <c r="L136" i="5"/>
  <c r="O331" i="4"/>
  <c r="P97" i="3"/>
  <c r="P57" i="3"/>
  <c r="M37" i="3"/>
  <c r="P89" i="3"/>
  <c r="O136" i="5"/>
  <c r="M313" i="4"/>
  <c r="O313" i="4"/>
  <c r="N313" i="4"/>
  <c r="N49" i="3"/>
  <c r="O49" i="3"/>
  <c r="P49" i="3"/>
  <c r="L49" i="3"/>
  <c r="O106" i="3"/>
  <c r="L106" i="3"/>
  <c r="N106" i="3"/>
  <c r="M106" i="3"/>
  <c r="L177" i="3"/>
  <c r="O177" i="3"/>
  <c r="N177" i="3"/>
  <c r="M177" i="3"/>
  <c r="M258" i="3"/>
  <c r="N258" i="3"/>
  <c r="L258" i="3"/>
  <c r="O226" i="5"/>
  <c r="P226" i="5"/>
  <c r="M264" i="4"/>
  <c r="P264" i="4"/>
  <c r="M92" i="4"/>
  <c r="P92" i="4"/>
  <c r="P26" i="3"/>
  <c r="M112" i="5"/>
  <c r="N153" i="5"/>
  <c r="P174" i="4"/>
  <c r="O300" i="4"/>
  <c r="O273" i="3"/>
  <c r="P327" i="3"/>
  <c r="L90" i="3"/>
  <c r="L273" i="3"/>
  <c r="P137" i="3"/>
  <c r="P118" i="3"/>
  <c r="P59" i="4"/>
  <c r="P261" i="4"/>
  <c r="L269" i="4"/>
  <c r="P139" i="4"/>
  <c r="M338" i="3"/>
  <c r="L338" i="3"/>
  <c r="O338" i="3"/>
  <c r="N338" i="3"/>
  <c r="L382" i="3"/>
  <c r="M382" i="3"/>
  <c r="O382" i="3"/>
  <c r="M136" i="5"/>
  <c r="M153" i="5"/>
  <c r="P153" i="5"/>
  <c r="M43" i="4"/>
  <c r="P170" i="3"/>
  <c r="P102" i="3"/>
  <c r="M273" i="3"/>
  <c r="P273" i="3"/>
  <c r="N329" i="3"/>
  <c r="P166" i="3"/>
  <c r="P32" i="4"/>
  <c r="P177" i="4"/>
  <c r="P155" i="4"/>
  <c r="O43" i="4"/>
  <c r="O397" i="4"/>
  <c r="O398" i="4"/>
  <c r="H15" i="2"/>
  <c r="P34" i="4"/>
  <c r="M30" i="3"/>
  <c r="O30" i="3"/>
  <c r="L335" i="3"/>
  <c r="O335" i="3"/>
  <c r="P335" i="3"/>
  <c r="O366" i="3"/>
  <c r="M366" i="3"/>
  <c r="P486" i="3"/>
  <c r="P475" i="3"/>
  <c r="P239" i="5"/>
  <c r="P47" i="5"/>
  <c r="O255" i="3"/>
  <c r="M255" i="3"/>
  <c r="O336" i="3"/>
  <c r="M336" i="3"/>
  <c r="P336" i="3"/>
  <c r="O343" i="3"/>
  <c r="M343" i="3"/>
  <c r="L469" i="3"/>
  <c r="O469" i="3"/>
  <c r="P469" i="3"/>
  <c r="P267" i="5"/>
  <c r="P106" i="5"/>
  <c r="M59" i="5"/>
  <c r="O59" i="5"/>
  <c r="P39" i="3"/>
  <c r="P124" i="5"/>
  <c r="M317" i="3"/>
  <c r="P317" i="3"/>
  <c r="L23" i="5"/>
  <c r="M23" i="5"/>
  <c r="L465" i="3"/>
  <c r="O465" i="3"/>
  <c r="P465" i="3"/>
  <c r="N263" i="5"/>
  <c r="P263" i="5"/>
  <c r="P433" i="3"/>
  <c r="P213" i="3"/>
  <c r="P99" i="3"/>
  <c r="P352" i="3"/>
  <c r="P54" i="5"/>
  <c r="P35" i="5"/>
  <c r="P284" i="5"/>
  <c r="L229" i="5"/>
  <c r="M229" i="5"/>
  <c r="P229" i="5"/>
  <c r="P136" i="4"/>
  <c r="P249" i="5"/>
  <c r="P181" i="5"/>
  <c r="P77" i="5"/>
  <c r="P284" i="4"/>
  <c r="M109" i="5"/>
  <c r="N109" i="5"/>
  <c r="P266" i="5"/>
  <c r="P241" i="5"/>
  <c r="P235" i="5"/>
  <c r="P192" i="5"/>
  <c r="P162" i="5"/>
  <c r="P149" i="5"/>
  <c r="P142" i="5"/>
  <c r="P108" i="5"/>
  <c r="P93" i="5"/>
  <c r="P67" i="5"/>
  <c r="P21" i="5"/>
  <c r="P395" i="4"/>
  <c r="L154" i="5"/>
  <c r="L205" i="5"/>
  <c r="M154" i="5"/>
  <c r="P154" i="5"/>
  <c r="L76" i="5"/>
  <c r="N76" i="5"/>
  <c r="M76" i="5"/>
  <c r="P136" i="5"/>
  <c r="O206" i="5"/>
  <c r="M206" i="5"/>
  <c r="L206" i="5"/>
  <c r="N206" i="5"/>
  <c r="P75" i="5"/>
  <c r="M92" i="5"/>
  <c r="N92" i="5"/>
  <c r="O92" i="5"/>
  <c r="L92" i="5"/>
  <c r="P62" i="5"/>
  <c r="P259" i="5"/>
  <c r="P109" i="5"/>
  <c r="O76" i="5"/>
  <c r="P76" i="5"/>
  <c r="P98" i="5"/>
  <c r="P43" i="5"/>
  <c r="P205" i="5"/>
  <c r="P165" i="5"/>
  <c r="P91" i="5"/>
  <c r="P196" i="5"/>
  <c r="P170" i="5"/>
  <c r="P366" i="3"/>
  <c r="P313" i="4"/>
  <c r="P27" i="3"/>
  <c r="M497" i="3"/>
  <c r="M498" i="3"/>
  <c r="F14" i="2"/>
  <c r="L397" i="4"/>
  <c r="L398" i="4"/>
  <c r="O60" i="5"/>
  <c r="O289" i="5"/>
  <c r="O290" i="5"/>
  <c r="H16" i="2"/>
  <c r="M60" i="5"/>
  <c r="N60" i="5"/>
  <c r="N289" i="5"/>
  <c r="N290" i="5"/>
  <c r="G16" i="2"/>
  <c r="L60" i="5"/>
  <c r="L289" i="5"/>
  <c r="L290" i="5"/>
  <c r="P338" i="3"/>
  <c r="P37" i="3"/>
  <c r="L497" i="3"/>
  <c r="L498" i="3"/>
  <c r="P422" i="3"/>
  <c r="P266" i="3"/>
  <c r="N397" i="4"/>
  <c r="N398" i="4"/>
  <c r="G15" i="2"/>
  <c r="P59" i="5"/>
  <c r="O497" i="3"/>
  <c r="O498" i="3"/>
  <c r="H14" i="2"/>
  <c r="M397" i="4"/>
  <c r="M398" i="4"/>
  <c r="F15" i="2"/>
  <c r="E15" i="2"/>
  <c r="P43" i="4"/>
  <c r="P258" i="3"/>
  <c r="P130" i="5"/>
  <c r="P329" i="3"/>
  <c r="P23" i="5"/>
  <c r="M289" i="5"/>
  <c r="M290" i="5"/>
  <c r="F16" i="2"/>
  <c r="P343" i="3"/>
  <c r="P255" i="3"/>
  <c r="P30" i="3"/>
  <c r="P90" i="3"/>
  <c r="P106" i="3"/>
  <c r="P177" i="3"/>
  <c r="P382" i="3"/>
  <c r="P497" i="3"/>
  <c r="P498" i="3"/>
  <c r="P112" i="5"/>
  <c r="N497" i="3"/>
  <c r="N498" i="3"/>
  <c r="G14" i="2"/>
  <c r="P331" i="4"/>
  <c r="P300" i="4"/>
  <c r="P295" i="4"/>
  <c r="P269" i="4"/>
  <c r="E16" i="2"/>
  <c r="P92" i="5"/>
  <c r="P206" i="5"/>
  <c r="G19" i="2"/>
  <c r="P397" i="4"/>
  <c r="P398" i="4"/>
  <c r="P11" i="4"/>
  <c r="P11" i="3"/>
  <c r="I14" i="2"/>
  <c r="I19" i="2"/>
  <c r="P60" i="5"/>
  <c r="P289" i="5"/>
  <c r="P290" i="5"/>
  <c r="P11" i="5"/>
  <c r="E14" i="2"/>
  <c r="E19" i="2"/>
  <c r="H19" i="2"/>
  <c r="F19" i="2"/>
  <c r="E20" i="2"/>
  <c r="E21" i="2"/>
  <c r="E22" i="2"/>
  <c r="E23" i="2"/>
  <c r="E7" i="2"/>
  <c r="E15" i="1"/>
  <c r="E17" i="1"/>
  <c r="E20" i="1"/>
  <c r="E21" i="1"/>
</calcChain>
</file>

<file path=xl/sharedStrings.xml><?xml version="1.0" encoding="utf-8"?>
<sst xmlns="http://schemas.openxmlformats.org/spreadsheetml/2006/main" count="2431" uniqueCount="251">
  <si>
    <t>BŪVNIECĪBAS KOPTĀME</t>
  </si>
  <si>
    <t>Būves nosaukums:</t>
  </si>
  <si>
    <t xml:space="preserve">Darba nosaukums: </t>
  </si>
  <si>
    <t>Izpildītājs:</t>
  </si>
  <si>
    <t>Reģistrācijas numurs:</t>
  </si>
  <si>
    <t>Adrese:</t>
  </si>
  <si>
    <t>Būves adrese:</t>
  </si>
  <si>
    <t>Pasūtījuma Nr.</t>
  </si>
  <si>
    <t>Nr.p.k.</t>
  </si>
  <si>
    <t>Objekta Nr.</t>
  </si>
  <si>
    <t>Objekta nosaukums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</si>
  <si>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 xml:space="preserve">) </t>
    </r>
  </si>
  <si>
    <t>Kopā</t>
  </si>
  <si>
    <t>KOPĀ</t>
  </si>
  <si>
    <t>PVN 21%</t>
  </si>
  <si>
    <t>PAVISAM BŪVNIECĪBAS IZMAKSAS</t>
  </si>
  <si>
    <t>Izpildildītājs</t>
  </si>
  <si>
    <t>Objekta nosaukums:</t>
  </si>
  <si>
    <t>Objekta adrese:</t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</si>
  <si>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</si>
  <si>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t>Kods, tāmes Nr.</t>
  </si>
  <si>
    <t>Darba veids vai konstruktīvā elementa nosaukums</t>
  </si>
  <si>
    <r>
      <t>Tāmes izmaksas (</t>
    </r>
    <r>
      <rPr>
        <i/>
        <sz val="10"/>
        <rFont val="Arial"/>
        <family val="2"/>
        <charset val="186"/>
      </rPr>
      <t>euro)</t>
    </r>
  </si>
  <si>
    <t>Tai skaitā</t>
  </si>
  <si>
    <t>Darbietilpība (c/h)</t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</si>
  <si>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>)</t>
    </r>
  </si>
  <si>
    <r>
      <t>Materiāli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</si>
  <si>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  <charset val="204"/>
      </rPr>
      <t>)</t>
    </r>
  </si>
  <si>
    <t>t.sk. darba aizsardzībai</t>
  </si>
  <si>
    <t>PAVISAM KOPĀ</t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</si>
  <si>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204"/>
      </rPr>
      <t xml:space="preserve"> bez PVN</t>
    </r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</si>
  <si>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</si>
  <si>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</si>
  <si>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</si>
  <si>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</si>
  <si>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</si>
  <si>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</si>
  <si>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</si>
  <si>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</si>
  <si>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</si>
  <si>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</si>
  <si>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</si>
  <si>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</si>
  <si>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DEMONTĀŽAS DARBI</t>
  </si>
  <si>
    <t>gb.</t>
  </si>
  <si>
    <t>m2</t>
  </si>
  <si>
    <r>
      <t>m</t>
    </r>
    <r>
      <rPr>
        <vertAlign val="superscript"/>
        <sz val="10"/>
        <rFont val="Arial"/>
        <family val="2"/>
        <charset val="204"/>
      </rPr>
      <t>2</t>
    </r>
  </si>
  <si>
    <t>Telpu kosmētiskais remonts</t>
  </si>
  <si>
    <t>Tāme sastādīta 2017.gada tirgus cenās.</t>
  </si>
  <si>
    <t>Administratīvo telpu kosmētiskais remonts</t>
  </si>
  <si>
    <t>1.STĀVS</t>
  </si>
  <si>
    <t>t/m</t>
  </si>
  <si>
    <t>Sienu gruntēšana</t>
  </si>
  <si>
    <t>grunts</t>
  </si>
  <si>
    <t>Sienu špaktelēšana, slīpēšana</t>
  </si>
  <si>
    <t>nobeiguma smalkā  špaktelēšana</t>
  </si>
  <si>
    <t>l</t>
  </si>
  <si>
    <t>kg</t>
  </si>
  <si>
    <t>smilšpapīrs</t>
  </si>
  <si>
    <t>Sienu krāsošana</t>
  </si>
  <si>
    <t>krāsa</t>
  </si>
  <si>
    <t>tonēšana</t>
  </si>
  <si>
    <t>Griestu gruntēšana</t>
  </si>
  <si>
    <t>Griestu špaktelēšana, slīpēšana</t>
  </si>
  <si>
    <t>Griestu krāsošana</t>
  </si>
  <si>
    <t>Grīdas flīzēšana</t>
  </si>
  <si>
    <t xml:space="preserve">Grīdas kājlīstes izveide no flīzēm </t>
  </si>
  <si>
    <t>Grīdlīstu montāža</t>
  </si>
  <si>
    <r>
      <t>Būvgružu konteineru 10m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īre un izvešana līdz 10km</t>
    </r>
  </si>
  <si>
    <t>2.STĀVS</t>
  </si>
  <si>
    <t xml:space="preserve">Koka grīdlīstu demotāža </t>
  </si>
  <si>
    <t>Grīdas seguma linoleja ieklāšana</t>
  </si>
  <si>
    <t>Grīdas virsmas sagatavošna</t>
  </si>
  <si>
    <t>Dabīgais linolejs (nodiluma izturība)</t>
  </si>
  <si>
    <t xml:space="preserve">                           (paraksts un tā atšifrējums, datums)</t>
  </si>
  <si>
    <t>Grīdas seguma demontāža</t>
  </si>
  <si>
    <t>Pakāpienu, grīdas un palodžu noklāšana</t>
  </si>
  <si>
    <t>obj</t>
  </si>
  <si>
    <t>Telpa Nr.101</t>
  </si>
  <si>
    <t>Telpa Nr.102</t>
  </si>
  <si>
    <t>Telpa Nr.103</t>
  </si>
  <si>
    <t>Telpa Nr.105</t>
  </si>
  <si>
    <t>Telpa Nr.110</t>
  </si>
  <si>
    <t>Telpa Nr.111</t>
  </si>
  <si>
    <t>Telpa Nr.113</t>
  </si>
  <si>
    <t>Telpa Nr.119</t>
  </si>
  <si>
    <t>Telpa Nr.120</t>
  </si>
  <si>
    <t>Telpa Nr.203</t>
  </si>
  <si>
    <t>Telpa Nr.204</t>
  </si>
  <si>
    <t>Telpa Nr.205</t>
  </si>
  <si>
    <t>Telpa Nr.206</t>
  </si>
  <si>
    <t>Telpa Nr.207</t>
  </si>
  <si>
    <t>Telpa Nr.211</t>
  </si>
  <si>
    <t>Telpa Nr.212</t>
  </si>
  <si>
    <t>Telpa Nr.214</t>
  </si>
  <si>
    <t>Telpa Nr.215</t>
  </si>
  <si>
    <t>Telpa Nr.216</t>
  </si>
  <si>
    <t>Telpa Nr.217</t>
  </si>
  <si>
    <t>Telpa Nr.218</t>
  </si>
  <si>
    <t>Telpa Nr.219</t>
  </si>
  <si>
    <t>3.STĀVS</t>
  </si>
  <si>
    <t>Telpa Nr.303</t>
  </si>
  <si>
    <t>Telpa Nr.306</t>
  </si>
  <si>
    <t>Telpa Nr.308</t>
  </si>
  <si>
    <t>Telpa Nr.313</t>
  </si>
  <si>
    <t>Telpa Nr.314</t>
  </si>
  <si>
    <t>Telpa Nr.104 (invalīdu WC)</t>
  </si>
  <si>
    <t>gab</t>
  </si>
  <si>
    <t>Telpa Nr.201 Kapņu telpa</t>
  </si>
  <si>
    <t>Telpa Nr.202 Kāpņu telpa</t>
  </si>
  <si>
    <t>Telpa Nr.208 gaitenis</t>
  </si>
  <si>
    <t>Telpu kosmētiskais remonts 1.stāvs</t>
  </si>
  <si>
    <t>Telpu kosmētiskais remonts 2.stāvs</t>
  </si>
  <si>
    <t>Telpu kosmētiskais remonts 3.stāvs</t>
  </si>
  <si>
    <t>Telpa Nr.301 kāpņu telpa</t>
  </si>
  <si>
    <t>Telpa Nr.302 kāpņu telpa</t>
  </si>
  <si>
    <t>Telpa Nr.304 WC</t>
  </si>
  <si>
    <t>Telpa Nr.305 sapulču telpa</t>
  </si>
  <si>
    <t>Telpa Nr.309 gaitenis</t>
  </si>
  <si>
    <t>Telpa Nr.311 Virtuve</t>
  </si>
  <si>
    <t>Telpa Nr.312 gaitenis</t>
  </si>
  <si>
    <t>Grīdas seguma flīžu demontāžā</t>
  </si>
  <si>
    <t>Pretslīdes lentas iestrāde uz katra pakapiena</t>
  </si>
  <si>
    <t>Telpa Nr.209 arhīva telpa</t>
  </si>
  <si>
    <t>Telpa Nr.213 sapulcū telpa</t>
  </si>
  <si>
    <t>Telpa Nr.220 arhivs</t>
  </si>
  <si>
    <t>Jaunu durvju montāžā</t>
  </si>
  <si>
    <t>Telpa Nr.107 priekštelpa</t>
  </si>
  <si>
    <t>Telpa Nr.106 psihologa kabinets</t>
  </si>
  <si>
    <t>Telpa Nr.108 WC</t>
  </si>
  <si>
    <t>Telpa Nr.108 virtuve</t>
  </si>
  <si>
    <t>Telpa Nr.109 dušas telpa</t>
  </si>
  <si>
    <t>Telpa Nr.112 dežurdaļa</t>
  </si>
  <si>
    <t>Telpa Nr.114 WC</t>
  </si>
  <si>
    <t>Telpa Nr.115 izolators</t>
  </si>
  <si>
    <t>Telpa Nr.116 izolators</t>
  </si>
  <si>
    <t>Telpa Nr.117 kapņu telpa</t>
  </si>
  <si>
    <t>Telpa Nr.118 veranda</t>
  </si>
  <si>
    <t>Telpa Nr.121 invalīdu WC</t>
  </si>
  <si>
    <t>Telpa Nr.122 WC</t>
  </si>
  <si>
    <t>Telpa Nr.123 saimniecibas telpa</t>
  </si>
  <si>
    <t>Telpa Nr.124 Kapņu telpa</t>
  </si>
  <si>
    <t>Dažādi darbi</t>
  </si>
  <si>
    <t>Riģipša starpsienu uz metāla karkasa izbūve</t>
  </si>
  <si>
    <t>rullis</t>
  </si>
  <si>
    <t>1000gab</t>
  </si>
  <si>
    <t>Ģipškartons (standarta)</t>
  </si>
  <si>
    <t>Škrūves ģipškartonam 3,5x25</t>
  </si>
  <si>
    <t xml:space="preserve">    Akmens vate 70mm</t>
  </si>
  <si>
    <t xml:space="preserve"> Konstrukciju montāžas skrūves 3,5x11</t>
  </si>
  <si>
    <t xml:space="preserve">    Koka brusa durvju ailēm 70x50x3000</t>
  </si>
  <si>
    <t>Dībeļnaglas 6x40</t>
  </si>
  <si>
    <t>Gāzbetons 300mm</t>
  </si>
  <si>
    <t>Cementa mūrjava</t>
  </si>
  <si>
    <t>m3</t>
  </si>
  <si>
    <t>Gāzbetons 400mm</t>
  </si>
  <si>
    <t>Esošo durvju aiļu aizmurēšana</t>
  </si>
  <si>
    <t>Starpsienu mūrēšana</t>
  </si>
  <si>
    <t>Gāzbetons 200mm</t>
  </si>
  <si>
    <t>Gāzbetons 150mm</t>
  </si>
  <si>
    <t>Logu mehānismu profilakse</t>
  </si>
  <si>
    <t>logs</t>
  </si>
  <si>
    <t>kompl</t>
  </si>
  <si>
    <t>Apgaismojuma izbūve virs darba vietām</t>
  </si>
  <si>
    <t>Kabelis 3x1,5</t>
  </si>
  <si>
    <t>Gaismeklis 600x600</t>
  </si>
  <si>
    <t xml:space="preserve">Slēdzis </t>
  </si>
  <si>
    <t>Rozešu bloku montāža 4v</t>
  </si>
  <si>
    <t>Kabelis 3x2,5</t>
  </si>
  <si>
    <t>m</t>
  </si>
  <si>
    <t>Rozete 4v</t>
  </si>
  <si>
    <t>Esošās elektrosistēmas pretestību mērijumi</t>
  </si>
  <si>
    <t>Lietus  kanalizācijas sistēmas pārbaude</t>
  </si>
  <si>
    <t>Kanalizācijas sistēmas pārbaude, tīrīšana un remonts</t>
  </si>
  <si>
    <t>Apkures sistēmas profilakse, remonts un hidrauliskā pārbaude</t>
  </si>
  <si>
    <t>Linoleja saduršuvju atjaunošana</t>
  </si>
  <si>
    <t>Slēdzamu durvju montāža (starp telpām 213 un 220</t>
  </si>
  <si>
    <t>Durvis 900x2100</t>
  </si>
  <si>
    <t>Durvju kleidas</t>
  </si>
  <si>
    <t>Stiprinājumi, putas</t>
  </si>
  <si>
    <t>Slēdzamu durvju montāža (starp telpām 213 un 211</t>
  </si>
  <si>
    <t>Durvju slēdzeņu serdeņu nomaiņa</t>
  </si>
  <si>
    <t>Serdenes</t>
  </si>
  <si>
    <t xml:space="preserve"> CW100 3m nesošais profils</t>
  </si>
  <si>
    <t xml:space="preserve"> UW100 3m perimetra profils</t>
  </si>
  <si>
    <t xml:space="preserve">     Amortizācijas lenta 95mm 30m</t>
  </si>
  <si>
    <t xml:space="preserve">    Akmens vate 100mm</t>
  </si>
  <si>
    <t>Škrūves ģipškartonam 3,5x41</t>
  </si>
  <si>
    <t>Skrūves ģipškartonam 3,5x25</t>
  </si>
  <si>
    <t>Skrūves ģipškartonam 3,5x41</t>
  </si>
  <si>
    <t>Slēdzamu durvju montāža (starp telpām 303 un 306)</t>
  </si>
  <si>
    <t>Lodējamās šuves aukla</t>
  </si>
  <si>
    <t>1.1.</t>
  </si>
  <si>
    <t>1.2.</t>
  </si>
  <si>
    <t>1.3.</t>
  </si>
  <si>
    <t>Bruģa remonts pie lietus notecēm</t>
  </si>
  <si>
    <t>Lieveņa remonts</t>
  </si>
  <si>
    <t>Galvenās ieejas kāpņu remonts</t>
  </si>
  <si>
    <t>Jumta logu nomaiņa</t>
  </si>
  <si>
    <t>Jumta logu aiļu apdare</t>
  </si>
  <si>
    <t>Logu aiļu perimetra poliuretāna siltumizolācijas iestrāde</t>
  </si>
  <si>
    <t>Rabicas siets</t>
  </si>
  <si>
    <t>Grunts</t>
  </si>
  <si>
    <t>Cementa-kaļķu apmetuma java</t>
  </si>
  <si>
    <t>L</t>
  </si>
  <si>
    <t>Sastāvs plaisu aizpildīšanai</t>
  </si>
  <si>
    <t>Sienu lielo plaisu attīrīšana, aizpildīšana un armēšana ar rabicas sietu</t>
  </si>
  <si>
    <t>Sienu aplīmēšana ar stiklašķiedras audumu, sīko plaisu vietās</t>
  </si>
  <si>
    <t>Stiklašķiedras mats</t>
  </si>
  <si>
    <t>Līme</t>
  </si>
  <si>
    <t>Sienu gruntēšana pirms špaktelēšanas</t>
  </si>
  <si>
    <t>Torņu vai stalažu montāža, demontāža un noma</t>
  </si>
  <si>
    <t>d/n</t>
  </si>
  <si>
    <t>vietas</t>
  </si>
  <si>
    <t>Rozešu un vadu montāža</t>
  </si>
  <si>
    <t>4.4.</t>
  </si>
  <si>
    <t>Objekta mazgāšana un tīrīsana pēc remonta darbiem, logu mazgāšana no abām pusēm</t>
  </si>
  <si>
    <t>Tiklu izveide</t>
  </si>
  <si>
    <t>Vadi UTP-cat5E</t>
  </si>
  <si>
    <t>Slēdži, rozetes, savienojumi un citi materiāli</t>
  </si>
  <si>
    <t>Vājstrāvu tīklu montāžas darbi</t>
  </si>
  <si>
    <t>Sastādīja:____________________</t>
  </si>
  <si>
    <t xml:space="preserve">Pārbaudīja:____________________ </t>
  </si>
  <si>
    <t>Patckabeļu organizātors</t>
  </si>
  <si>
    <t>Patch Kabel 2m cat5e</t>
  </si>
  <si>
    <t>Switch 10/100/1000 manage 
(Hewlett Packard 2530-24G Switch, 24port, 1000Mbps J9776A#ABB)</t>
  </si>
  <si>
    <t>gab.</t>
  </si>
  <si>
    <t xml:space="preserve">19'' skapis 32u </t>
  </si>
  <si>
    <t>Kods</t>
  </si>
  <si>
    <t>Būvdarbu nosaukums</t>
  </si>
  <si>
    <t>Tiešās izmaksas kopā, t.sk. darba devēja sociālais nodoklis (%)</t>
  </si>
  <si>
    <t>Sertifikāta Nr.</t>
  </si>
  <si>
    <t xml:space="preserve">Tāme sastādīta: 2017.gada </t>
  </si>
  <si>
    <t>Krospanelis 19’’, 24port, cat5e</t>
  </si>
  <si>
    <t>kompl.</t>
  </si>
  <si>
    <t>Serveris (Cpu=i7 7xxx, RAM 16gb, hdd1=ssd256gb, hdd2=2TB, DVDRW, video karte PCIExoress vismaz divas DVI izejas DDR5 2gb
Monitori :3 gab , 24’’, FHD, input= DVI, HDMI, DISPLAY port
Windows 10PRO)</t>
  </si>
  <si>
    <t>Ģipškartona karnīzes izveide priekš aluminījas stikla konstrukcijām</t>
  </si>
  <si>
    <t>Esošo ģipškartona griestu 1.m platumā gipškartona demontāža vietās kur ir paredzēts izbūvēt alumīnija starpsienas</t>
  </si>
  <si>
    <t>Ģipškartona karnīzes izveide starp melnajiem griestiem un esošajiem ģipškartona griestiem. Karnīzi izbūvēt no gipškartona starpsienu profiliem 100mm, karnīzes augstums 400mm</t>
  </si>
  <si>
    <t>Imrignēta brussa 50x75 un tāsievietošana izveidotajā karnīzā</t>
  </si>
  <si>
    <t xml:space="preserve">Izbūvētās karnīzas apšušana ar ģipškartonu </t>
  </si>
  <si>
    <t>Esošo ģipškartona griestu demontētās joslas aiztaisīšna ar jaunām ģipškartona loknēm</t>
  </si>
  <si>
    <t>Jumta lūkas izbūve</t>
  </si>
  <si>
    <t>Jumta lūkas izbūve ( jumta lūka siltināta)</t>
  </si>
  <si>
    <t>Jumta lūkas aiļu apdare</t>
  </si>
  <si>
    <t>Metālu kāpņu montāža</t>
  </si>
  <si>
    <t>Virsizdevumi X %</t>
  </si>
  <si>
    <t>Peļņa X %</t>
  </si>
  <si>
    <t>Tāme sastādīta: 2017.gada __________________</t>
  </si>
  <si>
    <t>Finašu rezerve neparedzētiem darbiem 5%</t>
  </si>
  <si>
    <t>KONRĀDU IELA 5, MĀRUPE, MĀRUPES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</si>
</sst>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mmm\-yy"/>
    <numFmt numFmtId="166" formatCode="0.0"/>
    <numFmt numFmtId="167" formatCode="0.000"/>
  </numFmts>
  <fonts count="2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"/>
    </font>
    <font>
      <b/>
      <sz val="10"/>
      <name val="Arial"/>
      <family val="2"/>
      <charset val="204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u/>
      <sz val="10"/>
      <name val="Arial"/>
      <family val="2"/>
      <charset val="204"/>
    </font>
    <font>
      <i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204"/>
    </font>
    <font>
      <sz val="10"/>
      <name val="Arial"/>
      <family val="2"/>
      <charset val="186"/>
    </font>
    <font>
      <sz val="10"/>
      <name val="Helv"/>
      <family val="2"/>
    </font>
    <font>
      <sz val="10"/>
      <name val="Times New Roman"/>
      <family val="1"/>
      <charset val="186"/>
    </font>
    <font>
      <sz val="11"/>
      <color indexed="18"/>
      <name val="Arial"/>
      <family val="2"/>
      <charset val="204"/>
    </font>
    <font>
      <b/>
      <sz val="11"/>
      <name val="Times"/>
      <family val="1"/>
      <charset val="186"/>
    </font>
    <font>
      <b/>
      <sz val="12"/>
      <name val="Arial"/>
      <family val="2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0" fontId="2" fillId="0" borderId="0"/>
    <xf numFmtId="0" fontId="21" fillId="0" borderId="0"/>
    <xf numFmtId="0" fontId="14" fillId="0" borderId="0"/>
    <xf numFmtId="0" fontId="15" fillId="0" borderId="0"/>
    <xf numFmtId="0" fontId="2" fillId="0" borderId="0"/>
    <xf numFmtId="0" fontId="2" fillId="0" borderId="0"/>
  </cellStyleXfs>
  <cellXfs count="269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4" fontId="2" fillId="0" borderId="0" xfId="0" applyNumberFormat="1" applyFont="1"/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right" vertical="top" wrapText="1"/>
    </xf>
    <xf numFmtId="4" fontId="9" fillId="0" borderId="0" xfId="0" applyNumberFormat="1" applyFon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 wrapText="1"/>
    </xf>
    <xf numFmtId="4" fontId="4" fillId="0" borderId="0" xfId="0" applyNumberFormat="1" applyFont="1"/>
    <xf numFmtId="0" fontId="4" fillId="0" borderId="0" xfId="0" applyFont="1"/>
    <xf numFmtId="0" fontId="7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4" fillId="0" borderId="0" xfId="0" applyFont="1" applyFill="1" applyAlignment="1">
      <alignment vertical="top"/>
    </xf>
    <xf numFmtId="2" fontId="10" fillId="0" borderId="0" xfId="0" applyNumberFormat="1" applyFont="1" applyAlignment="1">
      <alignment vertical="top"/>
    </xf>
    <xf numFmtId="2" fontId="2" fillId="0" borderId="0" xfId="0" applyNumberFormat="1" applyFont="1" applyFill="1" applyAlignment="1">
      <alignment vertical="top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7" fillId="0" borderId="7" xfId="0" applyFont="1" applyBorder="1" applyAlignment="1">
      <alignment horizontal="right" vertical="top" wrapText="1"/>
    </xf>
    <xf numFmtId="0" fontId="5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top" wrapText="1"/>
    </xf>
    <xf numFmtId="2" fontId="2" fillId="0" borderId="14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0" xfId="0" applyNumberFormat="1" applyFont="1" applyBorder="1" applyAlignment="1">
      <alignment vertical="top" wrapText="1"/>
    </xf>
    <xf numFmtId="2" fontId="5" fillId="0" borderId="15" xfId="0" applyNumberFormat="1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vertical="top" wrapText="1"/>
    </xf>
    <xf numFmtId="0" fontId="16" fillId="0" borderId="0" xfId="5" applyFont="1" applyFill="1" applyAlignment="1">
      <alignment horizontal="left" vertical="center"/>
    </xf>
    <xf numFmtId="4" fontId="16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2" quotePrefix="1" applyFont="1" applyAlignment="1">
      <alignment horizontal="center" vertical="center"/>
    </xf>
    <xf numFmtId="0" fontId="16" fillId="0" borderId="0" xfId="3" applyFont="1"/>
    <xf numFmtId="0" fontId="2" fillId="0" borderId="11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9" fillId="0" borderId="16" xfId="0" applyNumberFormat="1" applyFont="1" applyBorder="1" applyAlignment="1">
      <alignment horizontal="right" vertical="top" wrapText="1"/>
    </xf>
    <xf numFmtId="2" fontId="2" fillId="0" borderId="17" xfId="0" applyNumberFormat="1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2" fontId="9" fillId="0" borderId="15" xfId="0" applyNumberFormat="1" applyFont="1" applyBorder="1" applyAlignment="1">
      <alignment vertical="top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2" fontId="2" fillId="0" borderId="20" xfId="0" applyNumberFormat="1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right" vertical="top"/>
    </xf>
    <xf numFmtId="2" fontId="9" fillId="0" borderId="22" xfId="0" applyNumberFormat="1" applyFont="1" applyBorder="1" applyAlignment="1">
      <alignment horizontal="right" vertical="top"/>
    </xf>
    <xf numFmtId="0" fontId="18" fillId="0" borderId="0" xfId="0" applyFont="1" applyFill="1" applyAlignment="1">
      <alignment vertical="top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2" fontId="2" fillId="0" borderId="24" xfId="0" applyNumberFormat="1" applyFont="1" applyBorder="1" applyAlignment="1">
      <alignment horizontal="right" vertical="top"/>
    </xf>
    <xf numFmtId="2" fontId="2" fillId="0" borderId="25" xfId="0" applyNumberFormat="1" applyFont="1" applyBorder="1" applyAlignment="1">
      <alignment vertical="top"/>
    </xf>
    <xf numFmtId="164" fontId="14" fillId="0" borderId="4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vertical="center"/>
    </xf>
    <xf numFmtId="0" fontId="2" fillId="0" borderId="3" xfId="6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 applyAlignment="1">
      <alignment vertical="top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2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horizontal="right" vertical="top"/>
    </xf>
    <xf numFmtId="166" fontId="0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textRotation="90" wrapText="1"/>
    </xf>
    <xf numFmtId="2" fontId="2" fillId="0" borderId="10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2" fontId="2" fillId="0" borderId="26" xfId="0" applyNumberFormat="1" applyFont="1" applyFill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2" fontId="2" fillId="0" borderId="27" xfId="0" applyNumberFormat="1" applyFont="1" applyFill="1" applyBorder="1" applyAlignment="1">
      <alignment vertical="top"/>
    </xf>
    <xf numFmtId="0" fontId="2" fillId="0" borderId="1" xfId="0" applyFont="1" applyFill="1" applyBorder="1"/>
    <xf numFmtId="0" fontId="2" fillId="0" borderId="28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2" fontId="2" fillId="0" borderId="28" xfId="0" applyNumberFormat="1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2" fontId="2" fillId="0" borderId="29" xfId="0" applyNumberFormat="1" applyFont="1" applyFill="1" applyBorder="1" applyAlignment="1">
      <alignment vertical="top"/>
    </xf>
    <xf numFmtId="2" fontId="2" fillId="0" borderId="30" xfId="0" applyNumberFormat="1" applyFont="1" applyFill="1" applyBorder="1" applyAlignment="1">
      <alignment vertical="top"/>
    </xf>
    <xf numFmtId="0" fontId="2" fillId="0" borderId="28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8" fillId="0" borderId="4" xfId="4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vertical="center"/>
    </xf>
    <xf numFmtId="2" fontId="0" fillId="0" borderId="4" xfId="0" applyNumberFormat="1" applyFont="1" applyFill="1" applyBorder="1" applyAlignment="1">
      <alignment vertical="center"/>
    </xf>
    <xf numFmtId="2" fontId="0" fillId="0" borderId="5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2" fontId="2" fillId="0" borderId="3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7" fillId="0" borderId="5" xfId="0" applyNumberFormat="1" applyFont="1" applyFill="1" applyBorder="1" applyAlignment="1">
      <alignment horizontal="center" vertical="center"/>
    </xf>
    <xf numFmtId="0" fontId="2" fillId="0" borderId="3" xfId="6" applyFont="1" applyFill="1" applyBorder="1" applyAlignment="1" applyProtection="1">
      <alignment horizontal="left" vertical="center" wrapText="1" indent="1"/>
    </xf>
    <xf numFmtId="2" fontId="2" fillId="0" borderId="5" xfId="7" applyNumberFormat="1" applyFont="1" applyFill="1" applyBorder="1" applyAlignment="1">
      <alignment horizontal="center" vertical="center" wrapText="1"/>
    </xf>
    <xf numFmtId="0" fontId="2" fillId="0" borderId="3" xfId="6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2" fontId="0" fillId="0" borderId="4" xfId="0" applyNumberFormat="1" applyFont="1" applyFill="1" applyBorder="1" applyAlignment="1">
      <alignment horizontal="center" vertical="center"/>
    </xf>
    <xf numFmtId="0" fontId="14" fillId="0" borderId="3" xfId="6" applyFont="1" applyFill="1" applyBorder="1" applyAlignment="1" applyProtection="1">
      <alignment horizontal="left" vertical="center" wrapText="1" indent="1"/>
    </xf>
    <xf numFmtId="0" fontId="0" fillId="0" borderId="4" xfId="0" applyFont="1" applyFill="1" applyBorder="1" applyAlignment="1">
      <alignment horizontal="center" vertical="center"/>
    </xf>
    <xf numFmtId="2" fontId="14" fillId="0" borderId="5" xfId="7" applyNumberFormat="1" applyFont="1" applyFill="1" applyBorder="1" applyAlignment="1">
      <alignment horizontal="center" vertical="center" wrapText="1"/>
    </xf>
    <xf numFmtId="0" fontId="14" fillId="0" borderId="3" xfId="6" applyFont="1" applyFill="1" applyBorder="1" applyAlignment="1" applyProtection="1">
      <alignment horizontal="left" vertical="center" wrapText="1"/>
    </xf>
    <xf numFmtId="0" fontId="2" fillId="0" borderId="3" xfId="6" applyFont="1" applyFill="1" applyBorder="1" applyAlignment="1" applyProtection="1">
      <alignment horizontal="right" vertical="center" wrapText="1" indent="1"/>
    </xf>
    <xf numFmtId="0" fontId="2" fillId="0" borderId="3" xfId="6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 indent="1"/>
    </xf>
    <xf numFmtId="164" fontId="1" fillId="0" borderId="4" xfId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center" vertical="top"/>
    </xf>
    <xf numFmtId="0" fontId="7" fillId="0" borderId="33" xfId="0" applyFont="1" applyFill="1" applyBorder="1" applyAlignment="1">
      <alignment horizontal="right" vertical="top" wrapText="1"/>
    </xf>
    <xf numFmtId="0" fontId="7" fillId="0" borderId="34" xfId="0" applyFont="1" applyFill="1" applyBorder="1" applyAlignment="1">
      <alignment vertical="top" wrapText="1"/>
    </xf>
    <xf numFmtId="0" fontId="7" fillId="0" borderId="34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vertical="top"/>
    </xf>
    <xf numFmtId="2" fontId="7" fillId="0" borderId="34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2" fontId="7" fillId="0" borderId="10" xfId="0" applyNumberFormat="1" applyFont="1" applyFill="1" applyBorder="1" applyAlignment="1">
      <alignment vertical="top"/>
    </xf>
    <xf numFmtId="2" fontId="7" fillId="0" borderId="10" xfId="0" applyNumberFormat="1" applyFont="1" applyFill="1" applyBorder="1"/>
    <xf numFmtId="2" fontId="7" fillId="0" borderId="0" xfId="0" applyNumberFormat="1" applyFont="1" applyFill="1" applyBorder="1" applyAlignment="1">
      <alignment vertical="top"/>
    </xf>
    <xf numFmtId="2" fontId="7" fillId="0" borderId="0" xfId="0" applyNumberFormat="1" applyFont="1" applyFill="1" applyBorder="1"/>
    <xf numFmtId="4" fontId="16" fillId="0" borderId="0" xfId="0" applyNumberFormat="1" applyFont="1" applyFill="1" applyAlignment="1">
      <alignment horizontal="left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6" fillId="0" borderId="0" xfId="2" quotePrefix="1" applyFont="1" applyFill="1" applyAlignment="1">
      <alignment horizontal="center" vertical="center"/>
    </xf>
    <xf numFmtId="0" fontId="16" fillId="0" borderId="0" xfId="3" applyFont="1" applyFill="1"/>
    <xf numFmtId="2" fontId="2" fillId="0" borderId="0" xfId="0" applyNumberFormat="1" applyFont="1" applyFill="1" applyBorder="1" applyAlignment="1">
      <alignment horizontal="center" vertical="top"/>
    </xf>
    <xf numFmtId="0" fontId="20" fillId="0" borderId="3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35" xfId="0" applyFont="1" applyFill="1" applyBorder="1" applyAlignment="1">
      <alignment horizontal="center" vertical="top"/>
    </xf>
    <xf numFmtId="0" fontId="19" fillId="0" borderId="35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/>
    </xf>
    <xf numFmtId="2" fontId="2" fillId="0" borderId="35" xfId="0" applyNumberFormat="1" applyFont="1" applyFill="1" applyBorder="1" applyAlignment="1">
      <alignment vertical="top"/>
    </xf>
    <xf numFmtId="0" fontId="2" fillId="0" borderId="35" xfId="0" applyFont="1" applyFill="1" applyBorder="1"/>
    <xf numFmtId="0" fontId="20" fillId="0" borderId="35" xfId="0" applyFont="1" applyFill="1" applyBorder="1" applyAlignment="1">
      <alignment horizontal="center" wrapText="1"/>
    </xf>
    <xf numFmtId="2" fontId="20" fillId="0" borderId="35" xfId="0" applyNumberFormat="1" applyFont="1" applyFill="1" applyBorder="1" applyAlignment="1">
      <alignment horizontal="center" wrapText="1"/>
    </xf>
    <xf numFmtId="2" fontId="8" fillId="0" borderId="35" xfId="4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vertical="center"/>
    </xf>
    <xf numFmtId="2" fontId="0" fillId="0" borderId="35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2" fontId="2" fillId="0" borderId="6" xfId="0" applyNumberFormat="1" applyFont="1" applyBorder="1" applyAlignment="1">
      <alignment horizontal="right" vertical="top"/>
    </xf>
    <xf numFmtId="2" fontId="9" fillId="0" borderId="37" xfId="0" applyNumberFormat="1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right" vertical="top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vertical="top"/>
    </xf>
    <xf numFmtId="2" fontId="2" fillId="0" borderId="40" xfId="0" applyNumberFormat="1" applyFont="1" applyBorder="1" applyAlignment="1">
      <alignment horizontal="right" vertical="top"/>
    </xf>
    <xf numFmtId="2" fontId="2" fillId="0" borderId="41" xfId="0" applyNumberFormat="1" applyFont="1" applyBorder="1" applyAlignment="1">
      <alignment horizontal="right" vertical="top"/>
    </xf>
    <xf numFmtId="2" fontId="2" fillId="0" borderId="42" xfId="0" applyNumberFormat="1" applyFont="1" applyBorder="1" applyAlignment="1">
      <alignment horizontal="right" vertical="top"/>
    </xf>
    <xf numFmtId="2" fontId="9" fillId="0" borderId="43" xfId="0" applyNumberFormat="1" applyFont="1" applyBorder="1" applyAlignment="1">
      <alignment horizontal="right" vertical="top"/>
    </xf>
    <xf numFmtId="2" fontId="7" fillId="0" borderId="44" xfId="0" applyNumberFormat="1" applyFont="1" applyFill="1" applyBorder="1" applyAlignment="1">
      <alignment vertical="top"/>
    </xf>
    <xf numFmtId="2" fontId="7" fillId="0" borderId="16" xfId="0" applyNumberFormat="1" applyFont="1" applyFill="1" applyBorder="1" applyAlignment="1">
      <alignment vertical="top"/>
    </xf>
    <xf numFmtId="2" fontId="7" fillId="0" borderId="45" xfId="0" applyNumberFormat="1" applyFont="1" applyFill="1" applyBorder="1" applyAlignment="1">
      <alignment vertical="top"/>
    </xf>
    <xf numFmtId="2" fontId="7" fillId="0" borderId="43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164" fontId="14" fillId="0" borderId="3" xfId="1" applyFont="1" applyFill="1" applyBorder="1" applyAlignment="1">
      <alignment horizontal="center" vertical="center"/>
    </xf>
    <xf numFmtId="164" fontId="1" fillId="0" borderId="3" xfId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top"/>
    </xf>
    <xf numFmtId="0" fontId="16" fillId="0" borderId="0" xfId="2" quotePrefix="1" applyFont="1" applyFill="1" applyAlignment="1">
      <alignment horizontal="left" vertical="center"/>
    </xf>
    <xf numFmtId="0" fontId="20" fillId="0" borderId="35" xfId="0" quotePrefix="1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/>
    </xf>
    <xf numFmtId="2" fontId="7" fillId="3" borderId="5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2" fontId="7" fillId="3" borderId="3" xfId="0" applyNumberFormat="1" applyFont="1" applyFill="1" applyBorder="1" applyAlignment="1">
      <alignment vertical="center"/>
    </xf>
    <xf numFmtId="2" fontId="7" fillId="3" borderId="31" xfId="0" applyNumberFormat="1" applyFont="1" applyFill="1" applyBorder="1" applyAlignment="1">
      <alignment vertical="center"/>
    </xf>
    <xf numFmtId="2" fontId="7" fillId="3" borderId="5" xfId="0" applyNumberFormat="1" applyFont="1" applyFill="1" applyBorder="1" applyAlignment="1">
      <alignment horizontal="center" vertical="center"/>
    </xf>
    <xf numFmtId="2" fontId="8" fillId="3" borderId="4" xfId="4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vertical="center"/>
    </xf>
    <xf numFmtId="2" fontId="0" fillId="3" borderId="4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31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2" fontId="0" fillId="3" borderId="5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right" vertical="top" wrapText="1"/>
    </xf>
    <xf numFmtId="167" fontId="2" fillId="0" borderId="5" xfId="0" applyNumberFormat="1" applyFont="1" applyFill="1" applyBorder="1" applyAlignment="1">
      <alignment horizontal="center" vertical="center"/>
    </xf>
    <xf numFmtId="167" fontId="2" fillId="0" borderId="5" xfId="7" applyNumberFormat="1" applyFont="1" applyFill="1" applyBorder="1" applyAlignment="1">
      <alignment horizontal="center" vertical="center" wrapText="1"/>
    </xf>
    <xf numFmtId="0" fontId="22" fillId="0" borderId="3" xfId="6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2" fontId="22" fillId="0" borderId="5" xfId="7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6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</cellXfs>
  <cellStyles count="8">
    <cellStyle name="Comma" xfId="1" builtinId="3"/>
    <cellStyle name="Normal" xfId="0" builtinId="0"/>
    <cellStyle name="Normal 2 8" xfId="2"/>
    <cellStyle name="Normal 5 2 3" xfId="3"/>
    <cellStyle name="Normal_9908m" xfId="4"/>
    <cellStyle name="Parasts 3" xfId="5"/>
    <cellStyle name="Stils 1" xfId="6"/>
    <cellStyle name="Style 1" xfId="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showZeros="0" workbookViewId="0">
      <selection activeCell="A31" sqref="A31:XFD31"/>
    </sheetView>
  </sheetViews>
  <sheetFormatPr defaultRowHeight="12.75" x14ac:dyDescent="0.2"/>
  <cols>
    <col min="1" max="1" width="5.5703125" style="4" customWidth="1"/>
    <col min="2" max="2" width="4.140625" style="1" customWidth="1"/>
    <col min="3" max="3" width="18.85546875" style="1" customWidth="1"/>
    <col min="4" max="4" width="47.42578125" style="2" customWidth="1"/>
    <col min="5" max="5" width="18" style="3" customWidth="1"/>
    <col min="6" max="16384" width="9.140625" style="4"/>
  </cols>
  <sheetData>
    <row r="1" spans="2:16" x14ac:dyDescent="0.2">
      <c r="B1" s="247" t="s">
        <v>0</v>
      </c>
      <c r="C1" s="247"/>
      <c r="D1" s="247"/>
      <c r="E1" s="247"/>
    </row>
    <row r="2" spans="2:16" x14ac:dyDescent="0.2">
      <c r="D2" s="5"/>
    </row>
    <row r="3" spans="2:16" ht="14.25" x14ac:dyDescent="0.2">
      <c r="B3" s="6" t="s">
        <v>1</v>
      </c>
      <c r="C3" s="6"/>
      <c r="D3" s="33" t="s">
        <v>47</v>
      </c>
    </row>
    <row r="4" spans="2:16" ht="15" x14ac:dyDescent="0.2">
      <c r="B4" s="248" t="s">
        <v>2</v>
      </c>
      <c r="C4" s="248"/>
      <c r="D4" s="249" t="s">
        <v>49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</row>
    <row r="5" spans="2:16" ht="14.25" x14ac:dyDescent="0.2">
      <c r="B5" s="248" t="s">
        <v>3</v>
      </c>
      <c r="C5" s="248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2:16" ht="14.25" x14ac:dyDescent="0.2">
      <c r="B6" s="240" t="s">
        <v>4</v>
      </c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2:16" ht="14.25" x14ac:dyDescent="0.2">
      <c r="B7" s="240" t="s">
        <v>5</v>
      </c>
      <c r="C7" s="240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2:16" ht="14.25" x14ac:dyDescent="0.2">
      <c r="B8" s="6" t="s">
        <v>6</v>
      </c>
      <c r="C8" s="6"/>
      <c r="D8" s="69" t="s">
        <v>250</v>
      </c>
    </row>
    <row r="9" spans="2:16" ht="14.25" x14ac:dyDescent="0.2">
      <c r="B9" s="6" t="s">
        <v>7</v>
      </c>
      <c r="C9" s="6"/>
      <c r="D9" s="8"/>
    </row>
    <row r="10" spans="2:16" ht="14.25" x14ac:dyDescent="0.2">
      <c r="B10" s="6" t="s">
        <v>248</v>
      </c>
      <c r="C10" s="6"/>
      <c r="D10" s="5"/>
    </row>
    <row r="12" spans="2:16" ht="20.25" customHeight="1" x14ac:dyDescent="0.2">
      <c r="B12" s="243" t="s">
        <v>8</v>
      </c>
      <c r="C12" s="244" t="s">
        <v>9</v>
      </c>
      <c r="D12" s="245" t="s">
        <v>10</v>
      </c>
      <c r="E12" s="246" t="s">
        <v>11</v>
      </c>
      <c r="F12" s="9"/>
    </row>
    <row r="13" spans="2:16" ht="56.25" customHeight="1" x14ac:dyDescent="0.2">
      <c r="B13" s="243"/>
      <c r="C13" s="244"/>
      <c r="D13" s="245"/>
      <c r="E13" s="246"/>
    </row>
    <row r="14" spans="2:16" x14ac:dyDescent="0.2">
      <c r="B14" s="10"/>
      <c r="C14" s="10"/>
      <c r="D14" s="11"/>
      <c r="E14" s="12"/>
    </row>
    <row r="15" spans="2:16" x14ac:dyDescent="0.2">
      <c r="B15" s="13">
        <v>1</v>
      </c>
      <c r="C15" s="14">
        <v>1</v>
      </c>
      <c r="D15" s="15" t="s">
        <v>47</v>
      </c>
      <c r="E15" s="44">
        <f>KOPS!E23</f>
        <v>0</v>
      </c>
      <c r="F15" s="16"/>
      <c r="G15" s="16"/>
      <c r="H15" s="16"/>
      <c r="I15" s="16"/>
    </row>
    <row r="16" spans="2:16" x14ac:dyDescent="0.2">
      <c r="B16" s="17"/>
      <c r="C16" s="18"/>
      <c r="D16" s="19"/>
      <c r="E16" s="45"/>
      <c r="F16" s="16"/>
      <c r="G16" s="16"/>
      <c r="H16" s="16"/>
      <c r="I16" s="16"/>
    </row>
    <row r="17" spans="2:9" x14ac:dyDescent="0.2">
      <c r="B17" s="23"/>
      <c r="C17" s="23"/>
      <c r="D17" s="24" t="s">
        <v>12</v>
      </c>
      <c r="E17" s="47">
        <f>SUM(E15:E16)</f>
        <v>0</v>
      </c>
      <c r="F17" s="16"/>
      <c r="G17" s="16"/>
      <c r="H17" s="16"/>
      <c r="I17" s="16"/>
    </row>
    <row r="18" spans="2:9" x14ac:dyDescent="0.2">
      <c r="B18" s="23"/>
      <c r="C18" s="23"/>
      <c r="D18" s="24" t="s">
        <v>249</v>
      </c>
      <c r="E18" s="46"/>
      <c r="F18" s="16"/>
      <c r="G18" s="16"/>
      <c r="H18" s="16"/>
      <c r="I18" s="16"/>
    </row>
    <row r="19" spans="2:9" x14ac:dyDescent="0.2">
      <c r="B19" s="23"/>
      <c r="C19" s="23"/>
      <c r="D19" s="24" t="s">
        <v>13</v>
      </c>
      <c r="E19" s="46"/>
      <c r="F19" s="16"/>
      <c r="G19" s="16"/>
      <c r="H19" s="16"/>
      <c r="I19" s="16"/>
    </row>
    <row r="20" spans="2:9" x14ac:dyDescent="0.2">
      <c r="B20" s="23"/>
      <c r="C20" s="23"/>
      <c r="D20" s="24" t="s">
        <v>14</v>
      </c>
      <c r="E20" s="46">
        <f>E17*21%</f>
        <v>0</v>
      </c>
      <c r="F20" s="16"/>
      <c r="G20" s="16"/>
      <c r="H20" s="16"/>
      <c r="I20" s="16"/>
    </row>
    <row r="21" spans="2:9" s="28" customFormat="1" ht="15" x14ac:dyDescent="0.2">
      <c r="B21" s="25"/>
      <c r="C21" s="25"/>
      <c r="D21" s="26" t="s">
        <v>15</v>
      </c>
      <c r="E21" s="48">
        <f>SUM(E17:E20)</f>
        <v>0</v>
      </c>
      <c r="F21" s="27"/>
      <c r="G21" s="27"/>
      <c r="H21" s="27"/>
      <c r="I21" s="27"/>
    </row>
    <row r="22" spans="2:9" x14ac:dyDescent="0.2">
      <c r="B22" s="23"/>
      <c r="C22" s="23"/>
      <c r="D22" s="29"/>
      <c r="E22" s="30"/>
    </row>
    <row r="23" spans="2:9" x14ac:dyDescent="0.2">
      <c r="B23" s="23"/>
      <c r="C23" s="23"/>
      <c r="D23" s="51" t="s">
        <v>221</v>
      </c>
      <c r="E23" s="52"/>
    </row>
    <row r="24" spans="2:9" x14ac:dyDescent="0.2">
      <c r="B24" s="23"/>
      <c r="C24" s="23"/>
      <c r="D24" s="51" t="s">
        <v>74</v>
      </c>
      <c r="E24" s="53"/>
    </row>
    <row r="25" spans="2:9" x14ac:dyDescent="0.2">
      <c r="B25" s="23"/>
      <c r="C25" s="23"/>
      <c r="D25" s="51"/>
      <c r="E25" s="54"/>
    </row>
    <row r="26" spans="2:9" x14ac:dyDescent="0.2">
      <c r="B26" s="23"/>
      <c r="C26" s="23"/>
      <c r="D26" s="51"/>
      <c r="E26" s="54"/>
    </row>
    <row r="27" spans="2:9" x14ac:dyDescent="0.2">
      <c r="B27" s="23"/>
      <c r="C27" s="23"/>
      <c r="D27" s="55"/>
      <c r="E27" s="54"/>
    </row>
    <row r="28" spans="2:9" x14ac:dyDescent="0.2">
      <c r="B28" s="23"/>
      <c r="C28" s="23"/>
      <c r="D28" s="51" t="s">
        <v>222</v>
      </c>
      <c r="E28" s="52"/>
    </row>
    <row r="29" spans="2:9" x14ac:dyDescent="0.2">
      <c r="B29" s="23"/>
      <c r="C29" s="23"/>
      <c r="D29" s="51" t="s">
        <v>74</v>
      </c>
      <c r="E29" s="56"/>
    </row>
    <row r="30" spans="2:9" x14ac:dyDescent="0.2">
      <c r="B30" s="23"/>
      <c r="C30" s="23"/>
      <c r="D30" s="29"/>
      <c r="E30" s="30"/>
    </row>
    <row r="31" spans="2:9" x14ac:dyDescent="0.2">
      <c r="D31" s="4"/>
      <c r="E31" s="4"/>
    </row>
    <row r="32" spans="2:9" x14ac:dyDescent="0.2">
      <c r="D32" s="4"/>
      <c r="E32" s="4"/>
    </row>
    <row r="33" spans="4:5" x14ac:dyDescent="0.2">
      <c r="D33" s="4"/>
      <c r="E33" s="4"/>
    </row>
    <row r="34" spans="4:5" x14ac:dyDescent="0.2">
      <c r="D34" s="4"/>
      <c r="E34" s="4"/>
    </row>
    <row r="35" spans="4:5" x14ac:dyDescent="0.2">
      <c r="D35" s="4"/>
      <c r="E35" s="4"/>
    </row>
    <row r="36" spans="4:5" x14ac:dyDescent="0.2">
      <c r="D36" s="4"/>
      <c r="E36" s="4"/>
    </row>
    <row r="37" spans="4:5" x14ac:dyDescent="0.2">
      <c r="D37" s="4"/>
      <c r="E37" s="4"/>
    </row>
  </sheetData>
  <sheetProtection selectLockedCells="1" selectUnlockedCells="1"/>
  <mergeCells count="13">
    <mergeCell ref="B1:E1"/>
    <mergeCell ref="B4:C4"/>
    <mergeCell ref="D4:P4"/>
    <mergeCell ref="B5:C5"/>
    <mergeCell ref="D5:P5"/>
    <mergeCell ref="B6:C6"/>
    <mergeCell ref="D6:P6"/>
    <mergeCell ref="B7:C7"/>
    <mergeCell ref="D7:P7"/>
    <mergeCell ref="B12:B13"/>
    <mergeCell ref="C12:C13"/>
    <mergeCell ref="D12:D13"/>
    <mergeCell ref="E12:E13"/>
  </mergeCells>
  <pageMargins left="0.74803149606299213" right="0.74803149606299213" top="1.7322834645669292" bottom="0.98425196850393704" header="0.51181102362204722" footer="0.51181102362204722"/>
  <pageSetup paperSize="9" scale="89" firstPageNumber="0" orientation="landscape" horizontalDpi="300" verticalDpi="300" r:id="rId1"/>
  <headerFooter alignWithMargins="0">
    <oddHeader>&amp;RAPSTIPRINU_______________________&amp;8(Pasūtītāja paraksts un tā atšifrējums)Z.V.________.gada____._____________</oddHeader>
    <oddFooter>&amp;C&amp;8&amp;P&amp;R&amp;8&amp;D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Q43"/>
  <sheetViews>
    <sheetView showZeros="0" workbookViewId="0">
      <selection activeCell="A34" sqref="A34:XFD34"/>
    </sheetView>
  </sheetViews>
  <sheetFormatPr defaultRowHeight="12.75" x14ac:dyDescent="0.2"/>
  <cols>
    <col min="1" max="1" width="5.28515625" style="4" customWidth="1"/>
    <col min="2" max="2" width="4.140625" style="1" customWidth="1"/>
    <col min="3" max="3" width="4.42578125" style="1" customWidth="1"/>
    <col min="4" max="4" width="35.42578125" style="2" customWidth="1"/>
    <col min="5" max="5" width="12" style="3" customWidth="1"/>
    <col min="6" max="6" width="10.28515625" style="1" bestFit="1" customWidth="1"/>
    <col min="7" max="7" width="10.7109375" style="31" customWidth="1"/>
    <col min="8" max="8" width="11.28515625" style="32" customWidth="1"/>
    <col min="9" max="9" width="11.140625" style="32" hidden="1" customWidth="1"/>
    <col min="10" max="16384" width="9.140625" style="4"/>
  </cols>
  <sheetData>
    <row r="1" spans="2:17" ht="14.25" x14ac:dyDescent="0.2">
      <c r="B1" s="6"/>
      <c r="C1" s="6"/>
      <c r="E1" s="33"/>
    </row>
    <row r="2" spans="2:17" ht="14.25" x14ac:dyDescent="0.2">
      <c r="B2" s="6" t="s">
        <v>16</v>
      </c>
      <c r="C2" s="6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2:17" ht="14.25" x14ac:dyDescent="0.2">
      <c r="B3" s="6" t="s">
        <v>1</v>
      </c>
      <c r="C3" s="6"/>
      <c r="E3" s="33" t="s">
        <v>47</v>
      </c>
    </row>
    <row r="4" spans="2:17" ht="15" x14ac:dyDescent="0.2">
      <c r="B4" s="6" t="s">
        <v>17</v>
      </c>
      <c r="C4" s="6"/>
      <c r="E4" s="7" t="s">
        <v>49</v>
      </c>
    </row>
    <row r="5" spans="2:17" ht="14.25" x14ac:dyDescent="0.2">
      <c r="B5" s="6" t="s">
        <v>18</v>
      </c>
      <c r="C5" s="6"/>
      <c r="E5" s="69" t="s">
        <v>250</v>
      </c>
    </row>
    <row r="6" spans="2:17" ht="14.25" x14ac:dyDescent="0.2">
      <c r="B6" s="6" t="s">
        <v>7</v>
      </c>
      <c r="C6" s="6"/>
      <c r="E6" s="8"/>
      <c r="H6" s="34"/>
    </row>
    <row r="7" spans="2:17" ht="14.25" x14ac:dyDescent="0.2">
      <c r="B7" s="6" t="s">
        <v>19</v>
      </c>
      <c r="C7" s="6"/>
      <c r="E7" s="35">
        <f>E23</f>
        <v>0</v>
      </c>
    </row>
    <row r="8" spans="2:17" ht="14.25" x14ac:dyDescent="0.2">
      <c r="B8" s="6"/>
      <c r="C8" s="6"/>
      <c r="E8" s="35"/>
    </row>
    <row r="9" spans="2:17" ht="14.25" x14ac:dyDescent="0.2">
      <c r="B9" s="6" t="s">
        <v>232</v>
      </c>
      <c r="C9" s="6"/>
    </row>
    <row r="11" spans="2:17" ht="13.5" customHeight="1" x14ac:dyDescent="0.2">
      <c r="B11" s="243" t="s">
        <v>8</v>
      </c>
      <c r="C11" s="244" t="s">
        <v>20</v>
      </c>
      <c r="D11" s="245" t="s">
        <v>21</v>
      </c>
      <c r="E11" s="250" t="s">
        <v>22</v>
      </c>
      <c r="F11" s="251" t="s">
        <v>23</v>
      </c>
      <c r="G11" s="252"/>
      <c r="H11" s="253"/>
      <c r="I11" s="254" t="s">
        <v>24</v>
      </c>
      <c r="J11" s="9"/>
    </row>
    <row r="12" spans="2:17" ht="66.75" customHeight="1" x14ac:dyDescent="0.2">
      <c r="B12" s="243"/>
      <c r="C12" s="244"/>
      <c r="D12" s="245"/>
      <c r="E12" s="250"/>
      <c r="F12" s="64" t="s">
        <v>25</v>
      </c>
      <c r="G12" s="36" t="s">
        <v>26</v>
      </c>
      <c r="H12" s="184" t="s">
        <v>27</v>
      </c>
      <c r="I12" s="254"/>
    </row>
    <row r="13" spans="2:17" x14ac:dyDescent="0.2">
      <c r="B13" s="37"/>
      <c r="C13" s="38"/>
      <c r="D13" s="39"/>
      <c r="E13" s="57"/>
      <c r="F13" s="65"/>
      <c r="G13" s="180"/>
      <c r="H13" s="185"/>
      <c r="I13" s="61"/>
    </row>
    <row r="14" spans="2:17" x14ac:dyDescent="0.2">
      <c r="B14" s="13">
        <v>1</v>
      </c>
      <c r="C14" s="73" t="s">
        <v>192</v>
      </c>
      <c r="D14" s="77" t="s">
        <v>111</v>
      </c>
      <c r="E14" s="58">
        <f>F14+G14+H14</f>
        <v>0</v>
      </c>
      <c r="F14" s="66">
        <f>'REMONTA DARBI'!M498</f>
        <v>0</v>
      </c>
      <c r="G14" s="66">
        <f>'REMONTA DARBI'!N498</f>
        <v>0</v>
      </c>
      <c r="H14" s="186">
        <f>'REMONTA DARBI'!O498</f>
        <v>0</v>
      </c>
      <c r="I14" s="183">
        <f>'REMONTA DARBI'!P498</f>
        <v>0</v>
      </c>
      <c r="J14" s="16"/>
      <c r="K14" s="16"/>
    </row>
    <row r="15" spans="2:17" x14ac:dyDescent="0.2">
      <c r="B15" s="72">
        <v>2</v>
      </c>
      <c r="C15" s="73" t="s">
        <v>193</v>
      </c>
      <c r="D15" s="77" t="s">
        <v>112</v>
      </c>
      <c r="E15" s="58">
        <f>F15+G15+H15</f>
        <v>0</v>
      </c>
      <c r="F15" s="66">
        <f>'REMONTA DARBI (2)'!M398</f>
        <v>0</v>
      </c>
      <c r="G15" s="66">
        <f>'REMONTA DARBI (2)'!N398</f>
        <v>0</v>
      </c>
      <c r="H15" s="186">
        <f>'REMONTA DARBI (2)'!O398</f>
        <v>0</v>
      </c>
      <c r="I15" s="75"/>
      <c r="J15" s="16"/>
      <c r="K15" s="16"/>
    </row>
    <row r="16" spans="2:17" x14ac:dyDescent="0.2">
      <c r="B16" s="72">
        <v>3</v>
      </c>
      <c r="C16" s="73" t="s">
        <v>194</v>
      </c>
      <c r="D16" s="77" t="s">
        <v>113</v>
      </c>
      <c r="E16" s="58">
        <f>F16+G16+H16</f>
        <v>0</v>
      </c>
      <c r="F16" s="74">
        <f>'REMONTA DARBI (3)'!M290</f>
        <v>0</v>
      </c>
      <c r="G16" s="74">
        <f>'REMONTA DARBI (3)'!N290</f>
        <v>0</v>
      </c>
      <c r="H16" s="187">
        <f>'REMONTA DARBI (3)'!O290</f>
        <v>0</v>
      </c>
      <c r="I16" s="75"/>
      <c r="J16" s="16"/>
      <c r="K16" s="16"/>
    </row>
    <row r="17" spans="2:11" x14ac:dyDescent="0.2">
      <c r="B17" s="72">
        <v>4</v>
      </c>
      <c r="C17" s="73" t="s">
        <v>215</v>
      </c>
      <c r="D17" s="179" t="s">
        <v>220</v>
      </c>
      <c r="E17" s="58">
        <f>F17+G17+H17</f>
        <v>0</v>
      </c>
      <c r="F17" s="74">
        <f>Tikli!M26</f>
        <v>0</v>
      </c>
      <c r="G17" s="74">
        <f>Tikli!N26</f>
        <v>0</v>
      </c>
      <c r="H17" s="187">
        <f>Tikli!O26</f>
        <v>0</v>
      </c>
      <c r="I17" s="75"/>
      <c r="J17" s="16"/>
      <c r="K17" s="16"/>
    </row>
    <row r="18" spans="2:11" x14ac:dyDescent="0.2">
      <c r="B18" s="17"/>
      <c r="C18" s="18"/>
      <c r="D18" s="40"/>
      <c r="E18" s="59"/>
      <c r="F18" s="67"/>
      <c r="G18" s="181"/>
      <c r="H18" s="188"/>
      <c r="I18" s="62"/>
      <c r="J18" s="16"/>
      <c r="K18" s="16"/>
    </row>
    <row r="19" spans="2:11" s="22" customFormat="1" x14ac:dyDescent="0.2">
      <c r="B19" s="41"/>
      <c r="C19" s="41"/>
      <c r="D19" s="20" t="s">
        <v>12</v>
      </c>
      <c r="E19" s="60">
        <f>SUM(E14:E18)</f>
        <v>0</v>
      </c>
      <c r="F19" s="68">
        <f>SUM(F14:F18)</f>
        <v>0</v>
      </c>
      <c r="G19" s="182">
        <f>SUM(G14:G18)</f>
        <v>0</v>
      </c>
      <c r="H19" s="189">
        <f>SUM(H14:H18)</f>
        <v>0</v>
      </c>
      <c r="I19" s="63">
        <f>SUM(I14:I18)</f>
        <v>0</v>
      </c>
      <c r="J19" s="21"/>
      <c r="K19" s="21"/>
    </row>
    <row r="20" spans="2:11" x14ac:dyDescent="0.2">
      <c r="D20" s="229" t="s">
        <v>246</v>
      </c>
      <c r="E20" s="47">
        <f>ROUND(E19*15%,2)</f>
        <v>0</v>
      </c>
      <c r="F20" s="49"/>
      <c r="G20" s="32"/>
      <c r="J20" s="16"/>
      <c r="K20" s="16"/>
    </row>
    <row r="21" spans="2:11" x14ac:dyDescent="0.2">
      <c r="D21" s="230" t="s">
        <v>28</v>
      </c>
      <c r="E21" s="47">
        <f>E20*3%</f>
        <v>0</v>
      </c>
      <c r="F21" s="49"/>
      <c r="G21" s="32"/>
      <c r="J21" s="16"/>
      <c r="K21" s="16"/>
    </row>
    <row r="22" spans="2:11" x14ac:dyDescent="0.2">
      <c r="D22" s="229" t="s">
        <v>247</v>
      </c>
      <c r="E22" s="47">
        <f>ROUND(E19*7%,2)</f>
        <v>0</v>
      </c>
      <c r="F22" s="49"/>
      <c r="G22" s="32"/>
      <c r="J22" s="16"/>
      <c r="K22" s="16"/>
    </row>
    <row r="23" spans="2:11" x14ac:dyDescent="0.2">
      <c r="D23" s="42" t="s">
        <v>29</v>
      </c>
      <c r="E23" s="50">
        <f>E19+E20+E22</f>
        <v>0</v>
      </c>
      <c r="F23" s="49"/>
      <c r="G23" s="32"/>
      <c r="J23" s="16"/>
      <c r="K23" s="16"/>
    </row>
    <row r="26" spans="2:11" x14ac:dyDescent="0.2">
      <c r="D26" s="51" t="s">
        <v>221</v>
      </c>
      <c r="E26" s="52"/>
      <c r="F26" s="52"/>
    </row>
    <row r="27" spans="2:11" x14ac:dyDescent="0.2">
      <c r="D27" s="51" t="s">
        <v>74</v>
      </c>
      <c r="E27" s="53"/>
      <c r="F27" s="53"/>
    </row>
    <row r="28" spans="2:11" x14ac:dyDescent="0.2">
      <c r="D28" s="51"/>
      <c r="E28" s="54"/>
      <c r="F28" s="54"/>
    </row>
    <row r="29" spans="2:11" x14ac:dyDescent="0.2">
      <c r="D29" s="51"/>
      <c r="E29" s="54"/>
      <c r="F29" s="54"/>
    </row>
    <row r="30" spans="2:11" x14ac:dyDescent="0.2">
      <c r="D30" s="55"/>
      <c r="E30" s="54"/>
      <c r="F30" s="54"/>
    </row>
    <row r="31" spans="2:11" x14ac:dyDescent="0.2">
      <c r="D31" s="51" t="s">
        <v>222</v>
      </c>
      <c r="E31" s="52"/>
      <c r="F31" s="52"/>
    </row>
    <row r="32" spans="2:11" x14ac:dyDescent="0.2">
      <c r="D32" s="51" t="s">
        <v>74</v>
      </c>
      <c r="E32" s="56"/>
    </row>
    <row r="35" spans="4:6" x14ac:dyDescent="0.2">
      <c r="D35" s="4"/>
      <c r="E35" s="4"/>
      <c r="F35" s="4"/>
    </row>
    <row r="36" spans="4:6" x14ac:dyDescent="0.2">
      <c r="D36" s="4"/>
      <c r="E36" s="4"/>
      <c r="F36" s="4"/>
    </row>
    <row r="37" spans="4:6" x14ac:dyDescent="0.2">
      <c r="D37" s="4"/>
      <c r="E37" s="4"/>
      <c r="F37" s="4"/>
    </row>
    <row r="38" spans="4:6" x14ac:dyDescent="0.2">
      <c r="D38" s="4"/>
      <c r="E38" s="4"/>
      <c r="F38" s="4"/>
    </row>
    <row r="39" spans="4:6" x14ac:dyDescent="0.2">
      <c r="D39" s="4"/>
      <c r="E39" s="4"/>
      <c r="F39" s="4"/>
    </row>
    <row r="40" spans="4:6" x14ac:dyDescent="0.2">
      <c r="D40" s="4"/>
      <c r="E40" s="4"/>
      <c r="F40" s="4"/>
    </row>
    <row r="41" spans="4:6" x14ac:dyDescent="0.2">
      <c r="D41" s="4"/>
      <c r="E41" s="4"/>
      <c r="F41" s="4"/>
    </row>
    <row r="42" spans="4:6" x14ac:dyDescent="0.2">
      <c r="D42" s="1"/>
    </row>
    <row r="43" spans="4:6" x14ac:dyDescent="0.2">
      <c r="D43" s="1"/>
    </row>
  </sheetData>
  <sheetProtection selectLockedCells="1" selectUnlockedCells="1"/>
  <mergeCells count="7">
    <mergeCell ref="E2:Q2"/>
    <mergeCell ref="B11:B12"/>
    <mergeCell ref="C11:C12"/>
    <mergeCell ref="D11:D12"/>
    <mergeCell ref="E11:E12"/>
    <mergeCell ref="F11:H11"/>
    <mergeCell ref="I11:I12"/>
  </mergeCells>
  <pageMargins left="0.74791666666666667" right="0.74791666666666667" top="0.8701388888888888" bottom="0.98402777777777772" header="0.51180555555555551" footer="0.51180555555555551"/>
  <pageSetup paperSize="9" firstPageNumber="0" orientation="landscape" horizontalDpi="300" verticalDpi="300" r:id="rId1"/>
  <headerFooter alignWithMargins="0">
    <oddHeader>&amp;C&amp;12&amp;UKOPSAVILKUMA APRĒĶINI PAR  DARBU VAI KONSTRUKTĪVO ELEMENTU VEIDIEM  Nr. 1</oddHeader>
    <oddFooter>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8"/>
  <sheetViews>
    <sheetView showZeros="0" zoomScale="85" zoomScaleNormal="85" zoomScaleSheetLayoutView="110" workbookViewId="0">
      <selection activeCell="F73" sqref="F73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8.5703125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9.42578125" style="92" customWidth="1"/>
    <col min="12" max="12" width="10.2851562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23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23" ht="15" customHeight="1" x14ac:dyDescent="0.2">
      <c r="A2" s="264" t="s">
        <v>2</v>
      </c>
      <c r="B2" s="264"/>
      <c r="C2" s="264"/>
      <c r="D2" s="265" t="s">
        <v>49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23" ht="15.75" customHeight="1" x14ac:dyDescent="0.2">
      <c r="A3" s="264" t="s">
        <v>3</v>
      </c>
      <c r="B3" s="264"/>
      <c r="C3" s="264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23" ht="15.75" customHeight="1" x14ac:dyDescent="0.2">
      <c r="A4" s="255" t="s">
        <v>4</v>
      </c>
      <c r="B4" s="255"/>
      <c r="C4" s="25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1:23" ht="15.75" customHeight="1" x14ac:dyDescent="0.2">
      <c r="A5" s="255" t="s">
        <v>5</v>
      </c>
      <c r="B5" s="255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</row>
    <row r="6" spans="1:23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23" ht="14.25" x14ac:dyDescent="0.2">
      <c r="A7" s="89" t="s">
        <v>1</v>
      </c>
      <c r="B7" s="89"/>
      <c r="D7" s="33" t="s">
        <v>47</v>
      </c>
    </row>
    <row r="8" spans="1:23" ht="15" x14ac:dyDescent="0.2">
      <c r="A8" s="89" t="s">
        <v>17</v>
      </c>
      <c r="B8" s="89"/>
      <c r="D8" s="7" t="s">
        <v>49</v>
      </c>
    </row>
    <row r="9" spans="1:23" ht="14.25" x14ac:dyDescent="0.2">
      <c r="A9" s="89" t="s">
        <v>18</v>
      </c>
      <c r="B9" s="89"/>
      <c r="D9" s="69" t="s">
        <v>250</v>
      </c>
    </row>
    <row r="10" spans="1:23" ht="14.25" x14ac:dyDescent="0.2">
      <c r="A10" s="89" t="s">
        <v>7</v>
      </c>
      <c r="B10" s="89"/>
      <c r="D10" s="8"/>
    </row>
    <row r="11" spans="1:23" ht="14.25" x14ac:dyDescent="0.2">
      <c r="A11" s="89" t="s">
        <v>48</v>
      </c>
      <c r="B11" s="89"/>
      <c r="O11" s="94" t="s">
        <v>30</v>
      </c>
      <c r="P11" s="95">
        <f>P498</f>
        <v>0</v>
      </c>
    </row>
    <row r="12" spans="1:23" ht="14.25" x14ac:dyDescent="0.2">
      <c r="A12" s="89"/>
      <c r="B12" s="89"/>
    </row>
    <row r="13" spans="1:23" ht="20.25" customHeight="1" x14ac:dyDescent="0.2">
      <c r="A13" s="257" t="s">
        <v>8</v>
      </c>
      <c r="B13" s="262" t="s">
        <v>228</v>
      </c>
      <c r="C13" s="258" t="s">
        <v>229</v>
      </c>
      <c r="D13" s="259" t="s">
        <v>32</v>
      </c>
      <c r="E13" s="257" t="s">
        <v>33</v>
      </c>
      <c r="F13" s="260" t="s">
        <v>34</v>
      </c>
      <c r="G13" s="260"/>
      <c r="H13" s="260"/>
      <c r="I13" s="260"/>
      <c r="J13" s="260"/>
      <c r="K13" s="260"/>
      <c r="L13" s="261" t="s">
        <v>35</v>
      </c>
      <c r="M13" s="261"/>
      <c r="N13" s="261"/>
      <c r="O13" s="261"/>
      <c r="P13" s="261"/>
    </row>
    <row r="14" spans="1:23" ht="78.75" customHeight="1" x14ac:dyDescent="0.2">
      <c r="A14" s="257"/>
      <c r="B14" s="263"/>
      <c r="C14" s="258"/>
      <c r="D14" s="259"/>
      <c r="E14" s="257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23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23" ht="15" x14ac:dyDescent="0.2">
      <c r="A16" s="108"/>
      <c r="B16" s="199"/>
      <c r="C16" s="43" t="s">
        <v>50</v>
      </c>
      <c r="D16" s="109"/>
      <c r="E16" s="110"/>
      <c r="F16" s="108"/>
      <c r="G16" s="111"/>
      <c r="H16" s="112"/>
      <c r="I16" s="113"/>
      <c r="J16" s="112"/>
      <c r="K16" s="113"/>
      <c r="L16" s="114"/>
      <c r="M16" s="115"/>
      <c r="N16" s="112"/>
      <c r="O16" s="113"/>
      <c r="P16" s="116"/>
      <c r="R16"/>
      <c r="S16"/>
      <c r="T16"/>
      <c r="U16"/>
      <c r="V16"/>
      <c r="W16"/>
    </row>
    <row r="17" spans="1:23" s="122" customFormat="1" x14ac:dyDescent="0.2">
      <c r="A17" s="211">
        <v>1</v>
      </c>
      <c r="B17" s="212"/>
      <c r="C17" s="213" t="s">
        <v>43</v>
      </c>
      <c r="D17" s="214"/>
      <c r="E17" s="215"/>
      <c r="F17" s="216"/>
      <c r="G17" s="217"/>
      <c r="H17" s="218"/>
      <c r="I17" s="217"/>
      <c r="J17" s="218"/>
      <c r="K17" s="217"/>
      <c r="L17" s="219"/>
      <c r="M17" s="220"/>
      <c r="N17" s="218"/>
      <c r="O17" s="217"/>
      <c r="P17" s="218"/>
      <c r="R17"/>
      <c r="S17"/>
      <c r="T17"/>
      <c r="U17"/>
      <c r="V17"/>
      <c r="W17"/>
    </row>
    <row r="18" spans="1:23" s="132" customFormat="1" x14ac:dyDescent="0.2">
      <c r="A18" s="71">
        <v>1.1000000000000001</v>
      </c>
      <c r="B18" s="201"/>
      <c r="C18" s="123" t="s">
        <v>75</v>
      </c>
      <c r="D18" s="124" t="s">
        <v>45</v>
      </c>
      <c r="E18" s="125">
        <v>246.6</v>
      </c>
      <c r="F18" s="126"/>
      <c r="G18" s="127"/>
      <c r="H18" s="128"/>
      <c r="I18" s="129"/>
      <c r="J18" s="128"/>
      <c r="K18" s="129">
        <f>ROUND(SUM(H18:J18),2)</f>
        <v>0</v>
      </c>
      <c r="L18" s="130">
        <f t="shared" ref="L18:L81" si="0">ROUND((E18*F18),2)</f>
        <v>0</v>
      </c>
      <c r="M18" s="131">
        <f t="shared" ref="M18:M81" si="1">ROUND((E18*H18),2)</f>
        <v>0</v>
      </c>
      <c r="N18" s="78">
        <f t="shared" ref="N18:N81" si="2">ROUND((E18*I18),2)</f>
        <v>0</v>
      </c>
      <c r="O18" s="127">
        <f t="shared" ref="O18:O81" si="3">ROUND((E18*J18),2)</f>
        <v>0</v>
      </c>
      <c r="P18" s="78">
        <f>ROUND(SUM(M18:O18),2)</f>
        <v>0</v>
      </c>
      <c r="R18"/>
      <c r="S18"/>
      <c r="T18"/>
      <c r="U18"/>
      <c r="V18"/>
      <c r="W18"/>
    </row>
    <row r="19" spans="1:23" s="132" customFormat="1" x14ac:dyDescent="0.2">
      <c r="A19" s="71">
        <v>1.2</v>
      </c>
      <c r="B19" s="201"/>
      <c r="C19" s="123" t="s">
        <v>70</v>
      </c>
      <c r="D19" s="124" t="s">
        <v>51</v>
      </c>
      <c r="E19" s="125">
        <v>311</v>
      </c>
      <c r="F19" s="126"/>
      <c r="G19" s="127"/>
      <c r="H19" s="128"/>
      <c r="I19" s="129"/>
      <c r="J19" s="128"/>
      <c r="K19" s="129">
        <f t="shared" ref="K19:K53" si="4">ROUND(SUM(H19:J19),2)</f>
        <v>0</v>
      </c>
      <c r="L19" s="130">
        <f t="shared" si="0"/>
        <v>0</v>
      </c>
      <c r="M19" s="131">
        <f t="shared" si="1"/>
        <v>0</v>
      </c>
      <c r="N19" s="78">
        <f t="shared" si="2"/>
        <v>0</v>
      </c>
      <c r="O19" s="127">
        <f t="shared" si="3"/>
        <v>0</v>
      </c>
      <c r="P19" s="78">
        <f t="shared" ref="P19:P82" si="5">ROUND(SUM(M19:O19),2)</f>
        <v>0</v>
      </c>
      <c r="R19"/>
      <c r="S19"/>
      <c r="T19"/>
      <c r="U19"/>
      <c r="V19"/>
      <c r="W19"/>
    </row>
    <row r="20" spans="1:23" s="132" customFormat="1" x14ac:dyDescent="0.2">
      <c r="A20" s="71">
        <v>1.3</v>
      </c>
      <c r="B20" s="201"/>
      <c r="C20" s="123" t="s">
        <v>76</v>
      </c>
      <c r="D20" s="124" t="s">
        <v>77</v>
      </c>
      <c r="E20" s="125">
        <v>1</v>
      </c>
      <c r="F20" s="126"/>
      <c r="G20" s="127"/>
      <c r="H20" s="128"/>
      <c r="I20" s="129"/>
      <c r="J20" s="128"/>
      <c r="K20" s="129">
        <f t="shared" si="4"/>
        <v>0</v>
      </c>
      <c r="L20" s="130">
        <f t="shared" si="0"/>
        <v>0</v>
      </c>
      <c r="M20" s="131">
        <f t="shared" si="1"/>
        <v>0</v>
      </c>
      <c r="N20" s="78">
        <f t="shared" si="2"/>
        <v>0</v>
      </c>
      <c r="O20" s="127">
        <f t="shared" si="3"/>
        <v>0</v>
      </c>
      <c r="P20" s="78">
        <f t="shared" si="5"/>
        <v>0</v>
      </c>
      <c r="R20"/>
      <c r="S20"/>
      <c r="T20"/>
      <c r="U20"/>
      <c r="V20"/>
      <c r="W20"/>
    </row>
    <row r="21" spans="1:23" s="132" customFormat="1" ht="24" customHeight="1" x14ac:dyDescent="0.2">
      <c r="A21" s="71">
        <v>1.4</v>
      </c>
      <c r="B21" s="201"/>
      <c r="C21" s="123" t="s">
        <v>68</v>
      </c>
      <c r="D21" s="124" t="s">
        <v>44</v>
      </c>
      <c r="E21" s="125">
        <v>3</v>
      </c>
      <c r="F21" s="126"/>
      <c r="G21" s="127"/>
      <c r="H21" s="78"/>
      <c r="I21" s="127"/>
      <c r="J21" s="128"/>
      <c r="K21" s="129">
        <f t="shared" si="4"/>
        <v>0</v>
      </c>
      <c r="L21" s="130">
        <f t="shared" si="0"/>
        <v>0</v>
      </c>
      <c r="M21" s="131">
        <f t="shared" si="1"/>
        <v>0</v>
      </c>
      <c r="N21" s="78">
        <f t="shared" si="2"/>
        <v>0</v>
      </c>
      <c r="O21" s="127">
        <f t="shared" si="3"/>
        <v>0</v>
      </c>
      <c r="P21" s="78">
        <f t="shared" si="5"/>
        <v>0</v>
      </c>
      <c r="R21"/>
      <c r="S21"/>
      <c r="T21"/>
      <c r="U21"/>
      <c r="V21"/>
      <c r="W21"/>
    </row>
    <row r="22" spans="1:23" s="122" customFormat="1" x14ac:dyDescent="0.2">
      <c r="A22" s="211">
        <v>2</v>
      </c>
      <c r="B22" s="212"/>
      <c r="C22" s="213" t="s">
        <v>78</v>
      </c>
      <c r="D22" s="214"/>
      <c r="E22" s="221">
        <v>0</v>
      </c>
      <c r="F22" s="222"/>
      <c r="G22" s="223"/>
      <c r="H22" s="218"/>
      <c r="I22" s="217"/>
      <c r="J22" s="224"/>
      <c r="K22" s="224"/>
      <c r="L22" s="225">
        <f t="shared" si="0"/>
        <v>0</v>
      </c>
      <c r="M22" s="226">
        <f t="shared" si="1"/>
        <v>0</v>
      </c>
      <c r="N22" s="227">
        <f t="shared" si="2"/>
        <v>0</v>
      </c>
      <c r="O22" s="223">
        <f t="shared" si="3"/>
        <v>0</v>
      </c>
      <c r="P22" s="227">
        <f t="shared" si="5"/>
        <v>0</v>
      </c>
      <c r="R22"/>
      <c r="S22"/>
      <c r="T22"/>
      <c r="U22"/>
      <c r="V22"/>
      <c r="W22"/>
    </row>
    <row r="23" spans="1:23" s="122" customFormat="1" x14ac:dyDescent="0.2">
      <c r="A23" s="71">
        <v>2.1</v>
      </c>
      <c r="B23" s="201"/>
      <c r="C23" s="123" t="s">
        <v>54</v>
      </c>
      <c r="D23" s="124" t="s">
        <v>45</v>
      </c>
      <c r="E23" s="125">
        <v>25.38</v>
      </c>
      <c r="F23" s="126"/>
      <c r="G23" s="127"/>
      <c r="H23" s="78"/>
      <c r="I23" s="127"/>
      <c r="J23" s="128"/>
      <c r="K23" s="129">
        <f t="shared" si="4"/>
        <v>0</v>
      </c>
      <c r="L23" s="130">
        <f t="shared" si="0"/>
        <v>0</v>
      </c>
      <c r="M23" s="131">
        <f t="shared" si="1"/>
        <v>0</v>
      </c>
      <c r="N23" s="78">
        <f t="shared" si="2"/>
        <v>0</v>
      </c>
      <c r="O23" s="127">
        <f t="shared" si="3"/>
        <v>0</v>
      </c>
      <c r="P23" s="78">
        <f t="shared" si="5"/>
        <v>0</v>
      </c>
      <c r="R23"/>
      <c r="S23"/>
      <c r="T23"/>
      <c r="U23"/>
      <c r="V23"/>
      <c r="W23"/>
    </row>
    <row r="24" spans="1:23" s="122" customFormat="1" x14ac:dyDescent="0.2">
      <c r="A24" s="71">
        <v>2.2000000000000002</v>
      </c>
      <c r="B24" s="201"/>
      <c r="C24" s="134" t="s">
        <v>55</v>
      </c>
      <c r="D24" s="71" t="s">
        <v>57</v>
      </c>
      <c r="E24" s="135">
        <v>22.84</v>
      </c>
      <c r="F24" s="126"/>
      <c r="G24" s="127"/>
      <c r="H24" s="78"/>
      <c r="I24" s="127"/>
      <c r="J24" s="128"/>
      <c r="K24" s="129">
        <f t="shared" si="4"/>
        <v>0</v>
      </c>
      <c r="L24" s="130">
        <f t="shared" si="0"/>
        <v>0</v>
      </c>
      <c r="M24" s="131">
        <f t="shared" si="1"/>
        <v>0</v>
      </c>
      <c r="N24" s="78">
        <f t="shared" si="2"/>
        <v>0</v>
      </c>
      <c r="O24" s="127">
        <f t="shared" si="3"/>
        <v>0</v>
      </c>
      <c r="P24" s="78">
        <f t="shared" si="5"/>
        <v>0</v>
      </c>
      <c r="R24"/>
      <c r="S24"/>
      <c r="T24"/>
      <c r="U24"/>
      <c r="V24"/>
      <c r="W24"/>
    </row>
    <row r="25" spans="1:23" s="122" customFormat="1" ht="14.25" x14ac:dyDescent="0.2">
      <c r="A25" s="71">
        <v>2.2999999999999998</v>
      </c>
      <c r="B25" s="201"/>
      <c r="C25" s="134" t="s">
        <v>58</v>
      </c>
      <c r="D25" s="71" t="s">
        <v>46</v>
      </c>
      <c r="E25" s="135">
        <v>0.25</v>
      </c>
      <c r="F25" s="126"/>
      <c r="G25" s="127"/>
      <c r="H25" s="78"/>
      <c r="I25" s="127"/>
      <c r="J25" s="128"/>
      <c r="K25" s="129">
        <f t="shared" si="4"/>
        <v>0</v>
      </c>
      <c r="L25" s="130">
        <f t="shared" si="0"/>
        <v>0</v>
      </c>
      <c r="M25" s="131">
        <f t="shared" si="1"/>
        <v>0</v>
      </c>
      <c r="N25" s="78">
        <f t="shared" si="2"/>
        <v>0</v>
      </c>
      <c r="O25" s="127">
        <f t="shared" si="3"/>
        <v>0</v>
      </c>
      <c r="P25" s="78">
        <f t="shared" si="5"/>
        <v>0</v>
      </c>
      <c r="R25"/>
      <c r="S25"/>
      <c r="T25"/>
      <c r="U25"/>
      <c r="V25"/>
      <c r="W25"/>
    </row>
    <row r="26" spans="1:23" s="122" customFormat="1" ht="14.25" x14ac:dyDescent="0.2">
      <c r="A26" s="71">
        <v>2.4</v>
      </c>
      <c r="B26" s="201"/>
      <c r="C26" s="136" t="s">
        <v>52</v>
      </c>
      <c r="D26" s="71" t="s">
        <v>46</v>
      </c>
      <c r="E26" s="135">
        <v>25.38</v>
      </c>
      <c r="F26" s="126"/>
      <c r="G26" s="127"/>
      <c r="H26" s="78"/>
      <c r="I26" s="127"/>
      <c r="J26" s="128"/>
      <c r="K26" s="129">
        <f t="shared" si="4"/>
        <v>0</v>
      </c>
      <c r="L26" s="130">
        <f t="shared" si="0"/>
        <v>0</v>
      </c>
      <c r="M26" s="131">
        <f t="shared" si="1"/>
        <v>0</v>
      </c>
      <c r="N26" s="78">
        <f t="shared" si="2"/>
        <v>0</v>
      </c>
      <c r="O26" s="127">
        <f t="shared" si="3"/>
        <v>0</v>
      </c>
      <c r="P26" s="78">
        <f t="shared" si="5"/>
        <v>0</v>
      </c>
      <c r="R26"/>
      <c r="S26"/>
      <c r="T26"/>
      <c r="U26"/>
      <c r="V26"/>
      <c r="W26"/>
    </row>
    <row r="27" spans="1:23" s="122" customFormat="1" x14ac:dyDescent="0.2">
      <c r="A27" s="71">
        <v>2.5</v>
      </c>
      <c r="B27" s="201"/>
      <c r="C27" s="134" t="s">
        <v>53</v>
      </c>
      <c r="D27" s="71" t="s">
        <v>56</v>
      </c>
      <c r="E27" s="135">
        <v>3.81</v>
      </c>
      <c r="F27" s="126"/>
      <c r="G27" s="127"/>
      <c r="H27" s="78"/>
      <c r="I27" s="127"/>
      <c r="J27" s="128"/>
      <c r="K27" s="129">
        <f t="shared" si="4"/>
        <v>0</v>
      </c>
      <c r="L27" s="130">
        <f t="shared" si="0"/>
        <v>0</v>
      </c>
      <c r="M27" s="131">
        <f t="shared" si="1"/>
        <v>0</v>
      </c>
      <c r="N27" s="78">
        <f t="shared" si="2"/>
        <v>0</v>
      </c>
      <c r="O27" s="127">
        <f t="shared" si="3"/>
        <v>0</v>
      </c>
      <c r="P27" s="78">
        <f t="shared" si="5"/>
        <v>0</v>
      </c>
      <c r="R27"/>
      <c r="S27"/>
      <c r="T27"/>
      <c r="U27"/>
      <c r="V27"/>
      <c r="W27"/>
    </row>
    <row r="28" spans="1:23" s="122" customFormat="1" x14ac:dyDescent="0.2">
      <c r="A28" s="71">
        <v>2.6</v>
      </c>
      <c r="B28" s="201"/>
      <c r="C28" s="136" t="s">
        <v>59</v>
      </c>
      <c r="D28" s="71" t="s">
        <v>45</v>
      </c>
      <c r="E28" s="135">
        <v>25.38</v>
      </c>
      <c r="F28" s="126"/>
      <c r="G28" s="127"/>
      <c r="H28" s="78"/>
      <c r="I28" s="127"/>
      <c r="J28" s="128"/>
      <c r="K28" s="129">
        <f t="shared" si="4"/>
        <v>0</v>
      </c>
      <c r="L28" s="130">
        <f t="shared" si="0"/>
        <v>0</v>
      </c>
      <c r="M28" s="131">
        <f t="shared" si="1"/>
        <v>0</v>
      </c>
      <c r="N28" s="78">
        <f t="shared" si="2"/>
        <v>0</v>
      </c>
      <c r="O28" s="127">
        <f t="shared" si="3"/>
        <v>0</v>
      </c>
      <c r="P28" s="78">
        <f t="shared" si="5"/>
        <v>0</v>
      </c>
      <c r="R28"/>
      <c r="S28"/>
      <c r="T28"/>
      <c r="U28"/>
      <c r="V28"/>
      <c r="W28"/>
    </row>
    <row r="29" spans="1:23" s="122" customFormat="1" x14ac:dyDescent="0.2">
      <c r="A29" s="71">
        <v>2.7</v>
      </c>
      <c r="B29" s="201"/>
      <c r="C29" s="134" t="s">
        <v>60</v>
      </c>
      <c r="D29" s="71" t="s">
        <v>56</v>
      </c>
      <c r="E29" s="135">
        <v>10.15</v>
      </c>
      <c r="F29" s="126"/>
      <c r="G29" s="127"/>
      <c r="H29" s="78"/>
      <c r="I29" s="127"/>
      <c r="J29" s="128"/>
      <c r="K29" s="129">
        <f t="shared" si="4"/>
        <v>0</v>
      </c>
      <c r="L29" s="130">
        <f t="shared" si="0"/>
        <v>0</v>
      </c>
      <c r="M29" s="131">
        <f t="shared" si="1"/>
        <v>0</v>
      </c>
      <c r="N29" s="78">
        <f t="shared" si="2"/>
        <v>0</v>
      </c>
      <c r="O29" s="127">
        <f t="shared" si="3"/>
        <v>0</v>
      </c>
      <c r="P29" s="78">
        <f t="shared" si="5"/>
        <v>0</v>
      </c>
      <c r="R29"/>
      <c r="S29"/>
      <c r="T29"/>
      <c r="U29"/>
      <c r="V29"/>
      <c r="W29"/>
    </row>
    <row r="30" spans="1:23" s="122" customFormat="1" x14ac:dyDescent="0.2">
      <c r="A30" s="71">
        <v>2.8</v>
      </c>
      <c r="B30" s="201"/>
      <c r="C30" s="137" t="s">
        <v>61</v>
      </c>
      <c r="D30" s="124" t="s">
        <v>56</v>
      </c>
      <c r="E30" s="135">
        <v>10.15</v>
      </c>
      <c r="F30" s="126"/>
      <c r="G30" s="127"/>
      <c r="H30" s="78"/>
      <c r="I30" s="127"/>
      <c r="J30" s="128"/>
      <c r="K30" s="129">
        <f t="shared" si="4"/>
        <v>0</v>
      </c>
      <c r="L30" s="130">
        <f t="shared" si="0"/>
        <v>0</v>
      </c>
      <c r="M30" s="131">
        <f t="shared" si="1"/>
        <v>0</v>
      </c>
      <c r="N30" s="78">
        <f t="shared" si="2"/>
        <v>0</v>
      </c>
      <c r="O30" s="127">
        <f t="shared" si="3"/>
        <v>0</v>
      </c>
      <c r="P30" s="78">
        <f t="shared" si="5"/>
        <v>0</v>
      </c>
      <c r="R30"/>
      <c r="S30"/>
      <c r="T30"/>
      <c r="U30"/>
      <c r="V30"/>
      <c r="W30"/>
    </row>
    <row r="31" spans="1:23" s="122" customFormat="1" x14ac:dyDescent="0.2">
      <c r="A31" s="71">
        <v>2.9</v>
      </c>
      <c r="B31" s="201"/>
      <c r="C31" s="123" t="s">
        <v>63</v>
      </c>
      <c r="D31" s="124" t="s">
        <v>45</v>
      </c>
      <c r="E31" s="125">
        <v>12</v>
      </c>
      <c r="F31" s="126"/>
      <c r="G31" s="127"/>
      <c r="H31" s="78"/>
      <c r="I31" s="127"/>
      <c r="J31" s="128"/>
      <c r="K31" s="129">
        <f t="shared" si="4"/>
        <v>0</v>
      </c>
      <c r="L31" s="130">
        <f t="shared" si="0"/>
        <v>0</v>
      </c>
      <c r="M31" s="131">
        <f t="shared" si="1"/>
        <v>0</v>
      </c>
      <c r="N31" s="78">
        <f t="shared" si="2"/>
        <v>0</v>
      </c>
      <c r="O31" s="127">
        <f t="shared" si="3"/>
        <v>0</v>
      </c>
      <c r="P31" s="78">
        <f t="shared" si="5"/>
        <v>0</v>
      </c>
      <c r="R31"/>
      <c r="S31"/>
      <c r="T31"/>
      <c r="U31"/>
      <c r="V31"/>
      <c r="W31"/>
    </row>
    <row r="32" spans="1:23" s="122" customFormat="1" x14ac:dyDescent="0.2">
      <c r="A32" s="70">
        <v>2.1</v>
      </c>
      <c r="B32" s="202"/>
      <c r="C32" s="134" t="s">
        <v>55</v>
      </c>
      <c r="D32" s="71" t="s">
        <v>57</v>
      </c>
      <c r="E32" s="135">
        <v>14.4</v>
      </c>
      <c r="F32" s="126"/>
      <c r="G32" s="127"/>
      <c r="H32" s="78"/>
      <c r="I32" s="127"/>
      <c r="J32" s="128"/>
      <c r="K32" s="129">
        <f t="shared" si="4"/>
        <v>0</v>
      </c>
      <c r="L32" s="130">
        <f t="shared" si="0"/>
        <v>0</v>
      </c>
      <c r="M32" s="131">
        <f t="shared" si="1"/>
        <v>0</v>
      </c>
      <c r="N32" s="78">
        <f t="shared" si="2"/>
        <v>0</v>
      </c>
      <c r="O32" s="127">
        <f t="shared" si="3"/>
        <v>0</v>
      </c>
      <c r="P32" s="78">
        <f t="shared" si="5"/>
        <v>0</v>
      </c>
      <c r="R32"/>
      <c r="S32"/>
      <c r="T32"/>
      <c r="U32"/>
      <c r="V32"/>
      <c r="W32"/>
    </row>
    <row r="33" spans="1:23" s="122" customFormat="1" ht="14.25" x14ac:dyDescent="0.2">
      <c r="A33" s="70">
        <v>2.11</v>
      </c>
      <c r="B33" s="202"/>
      <c r="C33" s="134" t="s">
        <v>58</v>
      </c>
      <c r="D33" s="71" t="s">
        <v>46</v>
      </c>
      <c r="E33" s="135">
        <v>0.12</v>
      </c>
      <c r="F33" s="126"/>
      <c r="G33" s="127"/>
      <c r="H33" s="78"/>
      <c r="I33" s="127"/>
      <c r="J33" s="128"/>
      <c r="K33" s="129">
        <f t="shared" si="4"/>
        <v>0</v>
      </c>
      <c r="L33" s="130">
        <f t="shared" si="0"/>
        <v>0</v>
      </c>
      <c r="M33" s="131">
        <f t="shared" si="1"/>
        <v>0</v>
      </c>
      <c r="N33" s="78">
        <f t="shared" si="2"/>
        <v>0</v>
      </c>
      <c r="O33" s="127">
        <f t="shared" si="3"/>
        <v>0</v>
      </c>
      <c r="P33" s="78">
        <f t="shared" si="5"/>
        <v>0</v>
      </c>
      <c r="R33"/>
      <c r="S33"/>
      <c r="T33"/>
      <c r="U33"/>
      <c r="V33"/>
      <c r="W33"/>
    </row>
    <row r="34" spans="1:23" s="122" customFormat="1" ht="14.25" x14ac:dyDescent="0.2">
      <c r="A34" s="70">
        <v>2.12</v>
      </c>
      <c r="B34" s="202"/>
      <c r="C34" s="136" t="s">
        <v>62</v>
      </c>
      <c r="D34" s="71" t="s">
        <v>46</v>
      </c>
      <c r="E34" s="135">
        <v>12</v>
      </c>
      <c r="F34" s="126"/>
      <c r="G34" s="127"/>
      <c r="H34" s="78"/>
      <c r="I34" s="127"/>
      <c r="J34" s="128"/>
      <c r="K34" s="129">
        <f t="shared" si="4"/>
        <v>0</v>
      </c>
      <c r="L34" s="130">
        <f t="shared" si="0"/>
        <v>0</v>
      </c>
      <c r="M34" s="131">
        <f t="shared" si="1"/>
        <v>0</v>
      </c>
      <c r="N34" s="78">
        <f t="shared" si="2"/>
        <v>0</v>
      </c>
      <c r="O34" s="127">
        <f t="shared" si="3"/>
        <v>0</v>
      </c>
      <c r="P34" s="78">
        <f t="shared" si="5"/>
        <v>0</v>
      </c>
      <c r="R34"/>
      <c r="S34"/>
      <c r="T34"/>
      <c r="U34"/>
      <c r="V34"/>
      <c r="W34"/>
    </row>
    <row r="35" spans="1:23" s="122" customFormat="1" x14ac:dyDescent="0.2">
      <c r="A35" s="70">
        <v>2.13</v>
      </c>
      <c r="B35" s="202"/>
      <c r="C35" s="134" t="s">
        <v>53</v>
      </c>
      <c r="D35" s="71" t="s">
        <v>56</v>
      </c>
      <c r="E35" s="135">
        <v>1.08</v>
      </c>
      <c r="F35" s="126"/>
      <c r="G35" s="127"/>
      <c r="H35" s="78"/>
      <c r="I35" s="127"/>
      <c r="J35" s="128"/>
      <c r="K35" s="129">
        <f t="shared" si="4"/>
        <v>0</v>
      </c>
      <c r="L35" s="130">
        <f t="shared" si="0"/>
        <v>0</v>
      </c>
      <c r="M35" s="131">
        <f t="shared" si="1"/>
        <v>0</v>
      </c>
      <c r="N35" s="78">
        <f t="shared" si="2"/>
        <v>0</v>
      </c>
      <c r="O35" s="127">
        <f t="shared" si="3"/>
        <v>0</v>
      </c>
      <c r="P35" s="78">
        <f t="shared" si="5"/>
        <v>0</v>
      </c>
      <c r="R35"/>
      <c r="S35"/>
      <c r="T35"/>
      <c r="U35"/>
      <c r="V35"/>
      <c r="W35"/>
    </row>
    <row r="36" spans="1:23" s="122" customFormat="1" x14ac:dyDescent="0.2">
      <c r="A36" s="70">
        <v>2.14</v>
      </c>
      <c r="B36" s="202"/>
      <c r="C36" s="136" t="s">
        <v>64</v>
      </c>
      <c r="D36" s="71" t="s">
        <v>45</v>
      </c>
      <c r="E36" s="135">
        <v>12</v>
      </c>
      <c r="F36" s="126"/>
      <c r="G36" s="127"/>
      <c r="H36" s="78"/>
      <c r="I36" s="127"/>
      <c r="J36" s="128"/>
      <c r="K36" s="129">
        <f t="shared" si="4"/>
        <v>0</v>
      </c>
      <c r="L36" s="130">
        <f t="shared" si="0"/>
        <v>0</v>
      </c>
      <c r="M36" s="131">
        <f t="shared" si="1"/>
        <v>0</v>
      </c>
      <c r="N36" s="78">
        <f t="shared" si="2"/>
        <v>0</v>
      </c>
      <c r="O36" s="127">
        <f t="shared" si="3"/>
        <v>0</v>
      </c>
      <c r="P36" s="78">
        <f t="shared" si="5"/>
        <v>0</v>
      </c>
      <c r="R36"/>
      <c r="S36"/>
      <c r="T36"/>
      <c r="U36"/>
      <c r="V36"/>
      <c r="W36"/>
    </row>
    <row r="37" spans="1:23" s="122" customFormat="1" x14ac:dyDescent="0.2">
      <c r="A37" s="138">
        <v>2.15</v>
      </c>
      <c r="B37" s="203"/>
      <c r="C37" s="139" t="s">
        <v>60</v>
      </c>
      <c r="D37" s="140" t="s">
        <v>56</v>
      </c>
      <c r="E37" s="141">
        <v>4.8</v>
      </c>
      <c r="F37" s="126"/>
      <c r="G37" s="127"/>
      <c r="H37" s="128"/>
      <c r="I37" s="129"/>
      <c r="J37" s="128"/>
      <c r="K37" s="129">
        <f t="shared" si="4"/>
        <v>0</v>
      </c>
      <c r="L37" s="130">
        <f t="shared" si="0"/>
        <v>0</v>
      </c>
      <c r="M37" s="131">
        <f t="shared" si="1"/>
        <v>0</v>
      </c>
      <c r="N37" s="78">
        <f t="shared" si="2"/>
        <v>0</v>
      </c>
      <c r="O37" s="127">
        <f t="shared" si="3"/>
        <v>0</v>
      </c>
      <c r="P37" s="78">
        <f t="shared" si="5"/>
        <v>0</v>
      </c>
      <c r="R37"/>
      <c r="S37"/>
      <c r="T37"/>
      <c r="U37"/>
      <c r="V37"/>
      <c r="W37"/>
    </row>
    <row r="38" spans="1:23" s="122" customFormat="1" x14ac:dyDescent="0.2">
      <c r="A38" s="211">
        <v>3</v>
      </c>
      <c r="B38" s="212"/>
      <c r="C38" s="213" t="s">
        <v>79</v>
      </c>
      <c r="D38" s="214"/>
      <c r="E38" s="221">
        <v>0</v>
      </c>
      <c r="F38" s="222"/>
      <c r="G38" s="223"/>
      <c r="H38" s="218"/>
      <c r="I38" s="217"/>
      <c r="J38" s="224"/>
      <c r="K38" s="224"/>
      <c r="L38" s="225">
        <f t="shared" si="0"/>
        <v>0</v>
      </c>
      <c r="M38" s="226">
        <f t="shared" si="1"/>
        <v>0</v>
      </c>
      <c r="N38" s="227">
        <f t="shared" si="2"/>
        <v>0</v>
      </c>
      <c r="O38" s="223">
        <f t="shared" si="3"/>
        <v>0</v>
      </c>
      <c r="P38" s="227">
        <f t="shared" si="5"/>
        <v>0</v>
      </c>
      <c r="R38"/>
      <c r="S38"/>
      <c r="T38"/>
      <c r="U38"/>
      <c r="V38"/>
      <c r="W38"/>
    </row>
    <row r="39" spans="1:23" s="122" customFormat="1" x14ac:dyDescent="0.2">
      <c r="A39" s="71">
        <v>3.1</v>
      </c>
      <c r="B39" s="201"/>
      <c r="C39" s="123" t="s">
        <v>54</v>
      </c>
      <c r="D39" s="124" t="s">
        <v>45</v>
      </c>
      <c r="E39" s="125">
        <v>78.62</v>
      </c>
      <c r="F39" s="126"/>
      <c r="G39" s="127"/>
      <c r="H39" s="78"/>
      <c r="I39" s="127"/>
      <c r="J39" s="128"/>
      <c r="K39" s="129">
        <f t="shared" si="4"/>
        <v>0</v>
      </c>
      <c r="L39" s="130">
        <f t="shared" si="0"/>
        <v>0</v>
      </c>
      <c r="M39" s="131">
        <f t="shared" si="1"/>
        <v>0</v>
      </c>
      <c r="N39" s="78">
        <f t="shared" si="2"/>
        <v>0</v>
      </c>
      <c r="O39" s="127">
        <f t="shared" si="3"/>
        <v>0</v>
      </c>
      <c r="P39" s="78">
        <f t="shared" si="5"/>
        <v>0</v>
      </c>
      <c r="R39"/>
      <c r="S39"/>
      <c r="T39"/>
      <c r="U39"/>
      <c r="V39"/>
      <c r="W39"/>
    </row>
    <row r="40" spans="1:23" s="122" customFormat="1" x14ac:dyDescent="0.2">
      <c r="A40" s="71">
        <v>3.2</v>
      </c>
      <c r="B40" s="201"/>
      <c r="C40" s="134" t="s">
        <v>55</v>
      </c>
      <c r="D40" s="71" t="s">
        <v>57</v>
      </c>
      <c r="E40" s="135">
        <v>70.760000000000005</v>
      </c>
      <c r="F40" s="126"/>
      <c r="G40" s="127"/>
      <c r="H40" s="78"/>
      <c r="I40" s="127"/>
      <c r="J40" s="128"/>
      <c r="K40" s="129">
        <f t="shared" si="4"/>
        <v>0</v>
      </c>
      <c r="L40" s="130">
        <f t="shared" si="0"/>
        <v>0</v>
      </c>
      <c r="M40" s="131">
        <f t="shared" si="1"/>
        <v>0</v>
      </c>
      <c r="N40" s="78">
        <f t="shared" si="2"/>
        <v>0</v>
      </c>
      <c r="O40" s="127">
        <f t="shared" si="3"/>
        <v>0</v>
      </c>
      <c r="P40" s="78">
        <f t="shared" si="5"/>
        <v>0</v>
      </c>
      <c r="R40"/>
      <c r="S40"/>
      <c r="T40"/>
      <c r="U40"/>
      <c r="V40"/>
      <c r="W40"/>
    </row>
    <row r="41" spans="1:23" s="122" customFormat="1" ht="14.25" x14ac:dyDescent="0.2">
      <c r="A41" s="71">
        <v>3.3</v>
      </c>
      <c r="B41" s="201"/>
      <c r="C41" s="134" t="s">
        <v>58</v>
      </c>
      <c r="D41" s="71" t="s">
        <v>46</v>
      </c>
      <c r="E41" s="135">
        <v>0.79</v>
      </c>
      <c r="F41" s="126"/>
      <c r="G41" s="127"/>
      <c r="H41" s="78"/>
      <c r="I41" s="127"/>
      <c r="J41" s="128"/>
      <c r="K41" s="129">
        <f t="shared" si="4"/>
        <v>0</v>
      </c>
      <c r="L41" s="130">
        <f t="shared" si="0"/>
        <v>0</v>
      </c>
      <c r="M41" s="131">
        <f t="shared" si="1"/>
        <v>0</v>
      </c>
      <c r="N41" s="78">
        <f t="shared" si="2"/>
        <v>0</v>
      </c>
      <c r="O41" s="127">
        <f t="shared" si="3"/>
        <v>0</v>
      </c>
      <c r="P41" s="78">
        <f t="shared" si="5"/>
        <v>0</v>
      </c>
      <c r="R41"/>
      <c r="S41"/>
      <c r="T41"/>
      <c r="U41"/>
      <c r="V41"/>
      <c r="W41"/>
    </row>
    <row r="42" spans="1:23" s="122" customFormat="1" ht="14.25" x14ac:dyDescent="0.2">
      <c r="A42" s="71">
        <v>3.4</v>
      </c>
      <c r="B42" s="201"/>
      <c r="C42" s="136" t="s">
        <v>52</v>
      </c>
      <c r="D42" s="71" t="s">
        <v>46</v>
      </c>
      <c r="E42" s="135">
        <v>78.62</v>
      </c>
      <c r="F42" s="126"/>
      <c r="G42" s="127"/>
      <c r="H42" s="78"/>
      <c r="I42" s="127"/>
      <c r="J42" s="128"/>
      <c r="K42" s="129">
        <f t="shared" si="4"/>
        <v>0</v>
      </c>
      <c r="L42" s="130">
        <f t="shared" si="0"/>
        <v>0</v>
      </c>
      <c r="M42" s="131">
        <f t="shared" si="1"/>
        <v>0</v>
      </c>
      <c r="N42" s="78">
        <f t="shared" si="2"/>
        <v>0</v>
      </c>
      <c r="O42" s="127">
        <f t="shared" si="3"/>
        <v>0</v>
      </c>
      <c r="P42" s="78">
        <f t="shared" si="5"/>
        <v>0</v>
      </c>
      <c r="R42"/>
      <c r="S42"/>
      <c r="T42"/>
      <c r="U42"/>
      <c r="V42"/>
      <c r="W42"/>
    </row>
    <row r="43" spans="1:23" s="122" customFormat="1" x14ac:dyDescent="0.2">
      <c r="A43" s="71">
        <v>3.5</v>
      </c>
      <c r="B43" s="201"/>
      <c r="C43" s="134" t="s">
        <v>53</v>
      </c>
      <c r="D43" s="71" t="s">
        <v>56</v>
      </c>
      <c r="E43" s="135">
        <v>11.79</v>
      </c>
      <c r="F43" s="126"/>
      <c r="G43" s="127"/>
      <c r="H43" s="78"/>
      <c r="I43" s="127"/>
      <c r="J43" s="128"/>
      <c r="K43" s="129">
        <f t="shared" si="4"/>
        <v>0</v>
      </c>
      <c r="L43" s="130">
        <f t="shared" si="0"/>
        <v>0</v>
      </c>
      <c r="M43" s="131">
        <f t="shared" si="1"/>
        <v>0</v>
      </c>
      <c r="N43" s="78">
        <f t="shared" si="2"/>
        <v>0</v>
      </c>
      <c r="O43" s="127">
        <f t="shared" si="3"/>
        <v>0</v>
      </c>
      <c r="P43" s="78">
        <f t="shared" si="5"/>
        <v>0</v>
      </c>
      <c r="R43"/>
      <c r="S43"/>
      <c r="T43"/>
      <c r="U43"/>
      <c r="V43"/>
      <c r="W43"/>
    </row>
    <row r="44" spans="1:23" s="122" customFormat="1" x14ac:dyDescent="0.2">
      <c r="A44" s="71">
        <v>3.6</v>
      </c>
      <c r="B44" s="201"/>
      <c r="C44" s="136" t="s">
        <v>59</v>
      </c>
      <c r="D44" s="71" t="s">
        <v>45</v>
      </c>
      <c r="E44" s="135">
        <v>78.62</v>
      </c>
      <c r="F44" s="126"/>
      <c r="G44" s="127"/>
      <c r="H44" s="78"/>
      <c r="I44" s="127"/>
      <c r="J44" s="128"/>
      <c r="K44" s="129">
        <f t="shared" si="4"/>
        <v>0</v>
      </c>
      <c r="L44" s="130">
        <f t="shared" si="0"/>
        <v>0</v>
      </c>
      <c r="M44" s="131">
        <f t="shared" si="1"/>
        <v>0</v>
      </c>
      <c r="N44" s="78">
        <f t="shared" si="2"/>
        <v>0</v>
      </c>
      <c r="O44" s="127">
        <f t="shared" si="3"/>
        <v>0</v>
      </c>
      <c r="P44" s="78">
        <f t="shared" si="5"/>
        <v>0</v>
      </c>
      <c r="R44"/>
      <c r="S44"/>
      <c r="T44"/>
      <c r="U44"/>
      <c r="V44"/>
      <c r="W44"/>
    </row>
    <row r="45" spans="1:23" s="122" customFormat="1" x14ac:dyDescent="0.2">
      <c r="A45" s="71">
        <v>3.7</v>
      </c>
      <c r="B45" s="201"/>
      <c r="C45" s="134" t="s">
        <v>60</v>
      </c>
      <c r="D45" s="71" t="s">
        <v>56</v>
      </c>
      <c r="E45" s="135">
        <v>31.45</v>
      </c>
      <c r="F45" s="126"/>
      <c r="G45" s="127"/>
      <c r="H45" s="78"/>
      <c r="I45" s="127"/>
      <c r="J45" s="128"/>
      <c r="K45" s="129">
        <f t="shared" si="4"/>
        <v>0</v>
      </c>
      <c r="L45" s="130">
        <f t="shared" si="0"/>
        <v>0</v>
      </c>
      <c r="M45" s="131">
        <f t="shared" si="1"/>
        <v>0</v>
      </c>
      <c r="N45" s="78">
        <f t="shared" si="2"/>
        <v>0</v>
      </c>
      <c r="O45" s="127">
        <f t="shared" si="3"/>
        <v>0</v>
      </c>
      <c r="P45" s="78">
        <f t="shared" si="5"/>
        <v>0</v>
      </c>
      <c r="R45"/>
      <c r="S45"/>
      <c r="T45"/>
      <c r="U45"/>
      <c r="V45"/>
      <c r="W45"/>
    </row>
    <row r="46" spans="1:23" s="122" customFormat="1" x14ac:dyDescent="0.2">
      <c r="A46" s="71">
        <v>3.8</v>
      </c>
      <c r="B46" s="201"/>
      <c r="C46" s="137" t="s">
        <v>61</v>
      </c>
      <c r="D46" s="124" t="s">
        <v>56</v>
      </c>
      <c r="E46" s="135">
        <v>31.45</v>
      </c>
      <c r="F46" s="126"/>
      <c r="G46" s="127"/>
      <c r="H46" s="78"/>
      <c r="I46" s="127"/>
      <c r="J46" s="128"/>
      <c r="K46" s="129">
        <f t="shared" si="4"/>
        <v>0</v>
      </c>
      <c r="L46" s="130">
        <f t="shared" si="0"/>
        <v>0</v>
      </c>
      <c r="M46" s="131">
        <f t="shared" si="1"/>
        <v>0</v>
      </c>
      <c r="N46" s="78">
        <f t="shared" si="2"/>
        <v>0</v>
      </c>
      <c r="O46" s="127">
        <f t="shared" si="3"/>
        <v>0</v>
      </c>
      <c r="P46" s="78">
        <f t="shared" si="5"/>
        <v>0</v>
      </c>
      <c r="R46"/>
      <c r="S46"/>
      <c r="T46"/>
      <c r="U46"/>
      <c r="V46"/>
      <c r="W46"/>
    </row>
    <row r="47" spans="1:23" s="122" customFormat="1" x14ac:dyDescent="0.2">
      <c r="A47" s="71">
        <v>3.9</v>
      </c>
      <c r="B47" s="201"/>
      <c r="C47" s="123" t="s">
        <v>63</v>
      </c>
      <c r="D47" s="124" t="s">
        <v>45</v>
      </c>
      <c r="E47" s="125">
        <v>10.4</v>
      </c>
      <c r="F47" s="126"/>
      <c r="G47" s="127"/>
      <c r="H47" s="78"/>
      <c r="I47" s="127"/>
      <c r="J47" s="128"/>
      <c r="K47" s="129">
        <f t="shared" si="4"/>
        <v>0</v>
      </c>
      <c r="L47" s="130">
        <f t="shared" si="0"/>
        <v>0</v>
      </c>
      <c r="M47" s="131">
        <f t="shared" si="1"/>
        <v>0</v>
      </c>
      <c r="N47" s="78">
        <f t="shared" si="2"/>
        <v>0</v>
      </c>
      <c r="O47" s="127">
        <f t="shared" si="3"/>
        <v>0</v>
      </c>
      <c r="P47" s="78">
        <f t="shared" si="5"/>
        <v>0</v>
      </c>
      <c r="R47"/>
      <c r="S47"/>
      <c r="T47"/>
      <c r="U47"/>
      <c r="V47"/>
      <c r="W47"/>
    </row>
    <row r="48" spans="1:23" s="122" customFormat="1" x14ac:dyDescent="0.2">
      <c r="A48" s="70">
        <v>3.1</v>
      </c>
      <c r="B48" s="202"/>
      <c r="C48" s="134" t="s">
        <v>55</v>
      </c>
      <c r="D48" s="71" t="s">
        <v>57</v>
      </c>
      <c r="E48" s="135">
        <v>12.48</v>
      </c>
      <c r="F48" s="126"/>
      <c r="G48" s="127"/>
      <c r="H48" s="78"/>
      <c r="I48" s="127"/>
      <c r="J48" s="128"/>
      <c r="K48" s="129">
        <f t="shared" si="4"/>
        <v>0</v>
      </c>
      <c r="L48" s="130">
        <f t="shared" si="0"/>
        <v>0</v>
      </c>
      <c r="M48" s="131">
        <f t="shared" si="1"/>
        <v>0</v>
      </c>
      <c r="N48" s="78">
        <f t="shared" si="2"/>
        <v>0</v>
      </c>
      <c r="O48" s="127">
        <f t="shared" si="3"/>
        <v>0</v>
      </c>
      <c r="P48" s="78">
        <f t="shared" si="5"/>
        <v>0</v>
      </c>
      <c r="R48"/>
      <c r="S48"/>
      <c r="T48"/>
      <c r="U48"/>
      <c r="V48"/>
      <c r="W48"/>
    </row>
    <row r="49" spans="1:23" s="122" customFormat="1" ht="14.25" x14ac:dyDescent="0.2">
      <c r="A49" s="71">
        <v>3.11</v>
      </c>
      <c r="B49" s="201"/>
      <c r="C49" s="134" t="s">
        <v>58</v>
      </c>
      <c r="D49" s="71" t="s">
        <v>46</v>
      </c>
      <c r="E49" s="135">
        <v>0.1</v>
      </c>
      <c r="F49" s="126"/>
      <c r="G49" s="127"/>
      <c r="H49" s="78"/>
      <c r="I49" s="127"/>
      <c r="J49" s="128"/>
      <c r="K49" s="129">
        <f t="shared" si="4"/>
        <v>0</v>
      </c>
      <c r="L49" s="130">
        <f t="shared" si="0"/>
        <v>0</v>
      </c>
      <c r="M49" s="131">
        <f t="shared" si="1"/>
        <v>0</v>
      </c>
      <c r="N49" s="78">
        <f t="shared" si="2"/>
        <v>0</v>
      </c>
      <c r="O49" s="127">
        <f t="shared" si="3"/>
        <v>0</v>
      </c>
      <c r="P49" s="78">
        <f t="shared" si="5"/>
        <v>0</v>
      </c>
      <c r="R49"/>
      <c r="S49"/>
      <c r="T49"/>
      <c r="U49"/>
      <c r="V49"/>
      <c r="W49"/>
    </row>
    <row r="50" spans="1:23" s="122" customFormat="1" ht="14.25" x14ac:dyDescent="0.2">
      <c r="A50" s="71">
        <v>3.12</v>
      </c>
      <c r="B50" s="201"/>
      <c r="C50" s="136" t="s">
        <v>62</v>
      </c>
      <c r="D50" s="71" t="s">
        <v>46</v>
      </c>
      <c r="E50" s="135">
        <v>10.4</v>
      </c>
      <c r="F50" s="126"/>
      <c r="G50" s="127"/>
      <c r="H50" s="78"/>
      <c r="I50" s="127"/>
      <c r="J50" s="128"/>
      <c r="K50" s="129">
        <f t="shared" si="4"/>
        <v>0</v>
      </c>
      <c r="L50" s="130">
        <f t="shared" si="0"/>
        <v>0</v>
      </c>
      <c r="M50" s="131">
        <f t="shared" si="1"/>
        <v>0</v>
      </c>
      <c r="N50" s="78">
        <f t="shared" si="2"/>
        <v>0</v>
      </c>
      <c r="O50" s="127">
        <f t="shared" si="3"/>
        <v>0</v>
      </c>
      <c r="P50" s="78">
        <f t="shared" si="5"/>
        <v>0</v>
      </c>
      <c r="R50"/>
      <c r="S50"/>
      <c r="T50"/>
      <c r="U50"/>
      <c r="V50"/>
      <c r="W50"/>
    </row>
    <row r="51" spans="1:23" s="122" customFormat="1" x14ac:dyDescent="0.2">
      <c r="A51" s="70">
        <v>3.13</v>
      </c>
      <c r="B51" s="202"/>
      <c r="C51" s="134" t="s">
        <v>53</v>
      </c>
      <c r="D51" s="71" t="s">
        <v>56</v>
      </c>
      <c r="E51" s="135">
        <v>0.94</v>
      </c>
      <c r="F51" s="126"/>
      <c r="G51" s="127"/>
      <c r="H51" s="78"/>
      <c r="I51" s="127"/>
      <c r="J51" s="128"/>
      <c r="K51" s="129">
        <f t="shared" si="4"/>
        <v>0</v>
      </c>
      <c r="L51" s="130">
        <f t="shared" si="0"/>
        <v>0</v>
      </c>
      <c r="M51" s="131">
        <f t="shared" si="1"/>
        <v>0</v>
      </c>
      <c r="N51" s="78">
        <f t="shared" si="2"/>
        <v>0</v>
      </c>
      <c r="O51" s="127">
        <f t="shared" si="3"/>
        <v>0</v>
      </c>
      <c r="P51" s="78">
        <f t="shared" si="5"/>
        <v>0</v>
      </c>
      <c r="R51"/>
      <c r="S51"/>
      <c r="T51"/>
      <c r="U51"/>
      <c r="V51"/>
      <c r="W51"/>
    </row>
    <row r="52" spans="1:23" s="122" customFormat="1" x14ac:dyDescent="0.2">
      <c r="A52" s="71">
        <v>3.14</v>
      </c>
      <c r="B52" s="201"/>
      <c r="C52" s="136" t="s">
        <v>64</v>
      </c>
      <c r="D52" s="71" t="s">
        <v>45</v>
      </c>
      <c r="E52" s="135">
        <v>10.4</v>
      </c>
      <c r="F52" s="126"/>
      <c r="G52" s="127"/>
      <c r="H52" s="78"/>
      <c r="I52" s="127"/>
      <c r="J52" s="128"/>
      <c r="K52" s="129">
        <f t="shared" si="4"/>
        <v>0</v>
      </c>
      <c r="L52" s="130">
        <f t="shared" si="0"/>
        <v>0</v>
      </c>
      <c r="M52" s="131">
        <f t="shared" si="1"/>
        <v>0</v>
      </c>
      <c r="N52" s="78">
        <f t="shared" si="2"/>
        <v>0</v>
      </c>
      <c r="O52" s="127">
        <f t="shared" si="3"/>
        <v>0</v>
      </c>
      <c r="P52" s="78">
        <f t="shared" si="5"/>
        <v>0</v>
      </c>
      <c r="R52"/>
      <c r="S52"/>
      <c r="T52"/>
      <c r="U52"/>
      <c r="V52"/>
      <c r="W52"/>
    </row>
    <row r="53" spans="1:23" s="122" customFormat="1" x14ac:dyDescent="0.2">
      <c r="A53" s="71">
        <v>3.15</v>
      </c>
      <c r="B53" s="201"/>
      <c r="C53" s="134" t="s">
        <v>60</v>
      </c>
      <c r="D53" s="71" t="s">
        <v>56</v>
      </c>
      <c r="E53" s="135">
        <v>4.16</v>
      </c>
      <c r="F53" s="126"/>
      <c r="G53" s="127"/>
      <c r="H53" s="78"/>
      <c r="I53" s="127"/>
      <c r="J53" s="128"/>
      <c r="K53" s="129">
        <f t="shared" si="4"/>
        <v>0</v>
      </c>
      <c r="L53" s="130">
        <f t="shared" si="0"/>
        <v>0</v>
      </c>
      <c r="M53" s="131">
        <f t="shared" si="1"/>
        <v>0</v>
      </c>
      <c r="N53" s="78">
        <f t="shared" si="2"/>
        <v>0</v>
      </c>
      <c r="O53" s="127">
        <f t="shared" si="3"/>
        <v>0</v>
      </c>
      <c r="P53" s="78">
        <f t="shared" si="5"/>
        <v>0</v>
      </c>
      <c r="R53"/>
      <c r="S53"/>
      <c r="T53"/>
      <c r="U53"/>
      <c r="V53"/>
      <c r="W53"/>
    </row>
    <row r="54" spans="1:23" s="122" customFormat="1" x14ac:dyDescent="0.2">
      <c r="A54" s="211">
        <v>4</v>
      </c>
      <c r="B54" s="212"/>
      <c r="C54" s="213" t="s">
        <v>80</v>
      </c>
      <c r="D54" s="214"/>
      <c r="E54" s="221">
        <v>0</v>
      </c>
      <c r="F54" s="222"/>
      <c r="G54" s="223"/>
      <c r="H54" s="218"/>
      <c r="I54" s="217"/>
      <c r="J54" s="224"/>
      <c r="K54" s="224"/>
      <c r="L54" s="225">
        <f t="shared" si="0"/>
        <v>0</v>
      </c>
      <c r="M54" s="226">
        <f t="shared" si="1"/>
        <v>0</v>
      </c>
      <c r="N54" s="227">
        <f t="shared" si="2"/>
        <v>0</v>
      </c>
      <c r="O54" s="223">
        <f t="shared" si="3"/>
        <v>0</v>
      </c>
      <c r="P54" s="227">
        <f t="shared" si="5"/>
        <v>0</v>
      </c>
      <c r="R54"/>
      <c r="S54"/>
      <c r="T54"/>
      <c r="U54"/>
      <c r="V54"/>
      <c r="W54"/>
    </row>
    <row r="55" spans="1:23" s="122" customFormat="1" x14ac:dyDescent="0.2">
      <c r="A55" s="71">
        <v>4.0999999999999996</v>
      </c>
      <c r="B55" s="201"/>
      <c r="C55" s="123" t="s">
        <v>54</v>
      </c>
      <c r="D55" s="124" t="s">
        <v>45</v>
      </c>
      <c r="E55" s="125">
        <v>58.66</v>
      </c>
      <c r="F55" s="126"/>
      <c r="G55" s="127"/>
      <c r="H55" s="78"/>
      <c r="I55" s="127"/>
      <c r="J55" s="128"/>
      <c r="K55" s="129">
        <f t="shared" ref="K55:K90" si="6">ROUND(SUM(H55:J55),2)</f>
        <v>0</v>
      </c>
      <c r="L55" s="130">
        <f t="shared" si="0"/>
        <v>0</v>
      </c>
      <c r="M55" s="131">
        <f t="shared" si="1"/>
        <v>0</v>
      </c>
      <c r="N55" s="78">
        <f t="shared" si="2"/>
        <v>0</v>
      </c>
      <c r="O55" s="127">
        <f t="shared" si="3"/>
        <v>0</v>
      </c>
      <c r="P55" s="78">
        <f t="shared" si="5"/>
        <v>0</v>
      </c>
      <c r="R55"/>
      <c r="S55"/>
      <c r="T55"/>
      <c r="U55"/>
      <c r="V55"/>
      <c r="W55"/>
    </row>
    <row r="56" spans="1:23" s="122" customFormat="1" x14ac:dyDescent="0.2">
      <c r="A56" s="71">
        <v>4.2</v>
      </c>
      <c r="B56" s="201"/>
      <c r="C56" s="134" t="s">
        <v>55</v>
      </c>
      <c r="D56" s="71" t="s">
        <v>57</v>
      </c>
      <c r="E56" s="135">
        <v>52.79</v>
      </c>
      <c r="F56" s="126"/>
      <c r="G56" s="127"/>
      <c r="H56" s="78"/>
      <c r="I56" s="127"/>
      <c r="J56" s="128"/>
      <c r="K56" s="129">
        <f t="shared" si="6"/>
        <v>0</v>
      </c>
      <c r="L56" s="130">
        <f t="shared" si="0"/>
        <v>0</v>
      </c>
      <c r="M56" s="131">
        <f t="shared" si="1"/>
        <v>0</v>
      </c>
      <c r="N56" s="78">
        <f t="shared" si="2"/>
        <v>0</v>
      </c>
      <c r="O56" s="127">
        <f t="shared" si="3"/>
        <v>0</v>
      </c>
      <c r="P56" s="78">
        <f t="shared" si="5"/>
        <v>0</v>
      </c>
      <c r="R56"/>
      <c r="S56"/>
      <c r="T56"/>
      <c r="U56"/>
      <c r="V56"/>
      <c r="W56"/>
    </row>
    <row r="57" spans="1:23" s="122" customFormat="1" ht="14.25" x14ac:dyDescent="0.2">
      <c r="A57" s="71">
        <v>4.3</v>
      </c>
      <c r="B57" s="201"/>
      <c r="C57" s="134" t="s">
        <v>58</v>
      </c>
      <c r="D57" s="71" t="s">
        <v>46</v>
      </c>
      <c r="E57" s="135">
        <v>0.59</v>
      </c>
      <c r="F57" s="126"/>
      <c r="G57" s="127"/>
      <c r="H57" s="78"/>
      <c r="I57" s="127"/>
      <c r="J57" s="128"/>
      <c r="K57" s="129">
        <f t="shared" si="6"/>
        <v>0</v>
      </c>
      <c r="L57" s="130">
        <f t="shared" si="0"/>
        <v>0</v>
      </c>
      <c r="M57" s="131">
        <f t="shared" si="1"/>
        <v>0</v>
      </c>
      <c r="N57" s="78">
        <f t="shared" si="2"/>
        <v>0</v>
      </c>
      <c r="O57" s="127">
        <f t="shared" si="3"/>
        <v>0</v>
      </c>
      <c r="P57" s="78">
        <f t="shared" si="5"/>
        <v>0</v>
      </c>
      <c r="R57"/>
      <c r="S57"/>
      <c r="T57"/>
      <c r="U57"/>
      <c r="V57"/>
      <c r="W57"/>
    </row>
    <row r="58" spans="1:23" s="122" customFormat="1" ht="14.25" x14ac:dyDescent="0.2">
      <c r="A58" s="71">
        <v>4.4000000000000004</v>
      </c>
      <c r="B58" s="201"/>
      <c r="C58" s="136" t="s">
        <v>52</v>
      </c>
      <c r="D58" s="71" t="s">
        <v>46</v>
      </c>
      <c r="E58" s="135">
        <v>58.66</v>
      </c>
      <c r="F58" s="126"/>
      <c r="G58" s="127"/>
      <c r="H58" s="78"/>
      <c r="I58" s="127"/>
      <c r="J58" s="128"/>
      <c r="K58" s="129">
        <f t="shared" si="6"/>
        <v>0</v>
      </c>
      <c r="L58" s="130">
        <f t="shared" si="0"/>
        <v>0</v>
      </c>
      <c r="M58" s="131">
        <f t="shared" si="1"/>
        <v>0</v>
      </c>
      <c r="N58" s="78">
        <f t="shared" si="2"/>
        <v>0</v>
      </c>
      <c r="O58" s="127">
        <f t="shared" si="3"/>
        <v>0</v>
      </c>
      <c r="P58" s="78">
        <f t="shared" si="5"/>
        <v>0</v>
      </c>
      <c r="R58"/>
      <c r="S58"/>
      <c r="T58"/>
      <c r="U58"/>
      <c r="V58"/>
      <c r="W58"/>
    </row>
    <row r="59" spans="1:23" s="122" customFormat="1" x14ac:dyDescent="0.2">
      <c r="A59" s="71">
        <v>4.5</v>
      </c>
      <c r="B59" s="201"/>
      <c r="C59" s="134" t="s">
        <v>53</v>
      </c>
      <c r="D59" s="71" t="s">
        <v>56</v>
      </c>
      <c r="E59" s="135">
        <v>8.8000000000000007</v>
      </c>
      <c r="F59" s="126"/>
      <c r="G59" s="127"/>
      <c r="H59" s="78"/>
      <c r="I59" s="127"/>
      <c r="J59" s="128"/>
      <c r="K59" s="129">
        <f t="shared" si="6"/>
        <v>0</v>
      </c>
      <c r="L59" s="130">
        <f t="shared" si="0"/>
        <v>0</v>
      </c>
      <c r="M59" s="131">
        <f t="shared" si="1"/>
        <v>0</v>
      </c>
      <c r="N59" s="78">
        <f t="shared" si="2"/>
        <v>0</v>
      </c>
      <c r="O59" s="127">
        <f t="shared" si="3"/>
        <v>0</v>
      </c>
      <c r="P59" s="78">
        <f t="shared" si="5"/>
        <v>0</v>
      </c>
      <c r="R59"/>
      <c r="S59"/>
      <c r="T59"/>
      <c r="U59"/>
      <c r="V59"/>
      <c r="W59"/>
    </row>
    <row r="60" spans="1:23" s="122" customFormat="1" x14ac:dyDescent="0.2">
      <c r="A60" s="71">
        <v>4.5999999999999996</v>
      </c>
      <c r="B60" s="201"/>
      <c r="C60" s="136" t="s">
        <v>59</v>
      </c>
      <c r="D60" s="71" t="s">
        <v>45</v>
      </c>
      <c r="E60" s="135">
        <v>58.66</v>
      </c>
      <c r="F60" s="126"/>
      <c r="G60" s="127"/>
      <c r="H60" s="78"/>
      <c r="I60" s="127"/>
      <c r="J60" s="128"/>
      <c r="K60" s="129">
        <f t="shared" si="6"/>
        <v>0</v>
      </c>
      <c r="L60" s="130">
        <f t="shared" si="0"/>
        <v>0</v>
      </c>
      <c r="M60" s="131">
        <f t="shared" si="1"/>
        <v>0</v>
      </c>
      <c r="N60" s="78">
        <f t="shared" si="2"/>
        <v>0</v>
      </c>
      <c r="O60" s="127">
        <f t="shared" si="3"/>
        <v>0</v>
      </c>
      <c r="P60" s="78">
        <f t="shared" si="5"/>
        <v>0</v>
      </c>
      <c r="R60"/>
      <c r="S60"/>
      <c r="T60"/>
      <c r="U60"/>
      <c r="V60"/>
      <c r="W60"/>
    </row>
    <row r="61" spans="1:23" s="122" customFormat="1" x14ac:dyDescent="0.2">
      <c r="A61" s="71">
        <v>4.7</v>
      </c>
      <c r="B61" s="201"/>
      <c r="C61" s="134" t="s">
        <v>60</v>
      </c>
      <c r="D61" s="71" t="s">
        <v>56</v>
      </c>
      <c r="E61" s="135">
        <v>23.46</v>
      </c>
      <c r="F61" s="126"/>
      <c r="G61" s="127"/>
      <c r="H61" s="78"/>
      <c r="I61" s="127"/>
      <c r="J61" s="128"/>
      <c r="K61" s="129">
        <f t="shared" si="6"/>
        <v>0</v>
      </c>
      <c r="L61" s="130">
        <f t="shared" si="0"/>
        <v>0</v>
      </c>
      <c r="M61" s="131">
        <f t="shared" si="1"/>
        <v>0</v>
      </c>
      <c r="N61" s="78">
        <f t="shared" si="2"/>
        <v>0</v>
      </c>
      <c r="O61" s="127">
        <f t="shared" si="3"/>
        <v>0</v>
      </c>
      <c r="P61" s="78">
        <f t="shared" si="5"/>
        <v>0</v>
      </c>
      <c r="R61"/>
      <c r="S61"/>
      <c r="T61"/>
      <c r="U61"/>
      <c r="V61"/>
      <c r="W61"/>
    </row>
    <row r="62" spans="1:23" s="122" customFormat="1" x14ac:dyDescent="0.2">
      <c r="A62" s="71">
        <v>4.8</v>
      </c>
      <c r="B62" s="201"/>
      <c r="C62" s="137" t="s">
        <v>61</v>
      </c>
      <c r="D62" s="124" t="s">
        <v>56</v>
      </c>
      <c r="E62" s="135">
        <v>23.46</v>
      </c>
      <c r="F62" s="126"/>
      <c r="G62" s="127"/>
      <c r="H62" s="78"/>
      <c r="I62" s="127"/>
      <c r="J62" s="128"/>
      <c r="K62" s="129">
        <f t="shared" si="6"/>
        <v>0</v>
      </c>
      <c r="L62" s="130">
        <f t="shared" si="0"/>
        <v>0</v>
      </c>
      <c r="M62" s="131">
        <f t="shared" si="1"/>
        <v>0</v>
      </c>
      <c r="N62" s="78">
        <f t="shared" si="2"/>
        <v>0</v>
      </c>
      <c r="O62" s="127">
        <f t="shared" si="3"/>
        <v>0</v>
      </c>
      <c r="P62" s="78">
        <f t="shared" si="5"/>
        <v>0</v>
      </c>
      <c r="R62"/>
      <c r="S62"/>
      <c r="T62"/>
      <c r="U62"/>
      <c r="V62"/>
      <c r="W62"/>
    </row>
    <row r="63" spans="1:23" s="122" customFormat="1" x14ac:dyDescent="0.2">
      <c r="A63" s="71">
        <v>4.9000000000000004</v>
      </c>
      <c r="B63" s="201"/>
      <c r="C63" s="123" t="s">
        <v>63</v>
      </c>
      <c r="D63" s="124" t="s">
        <v>45</v>
      </c>
      <c r="E63" s="125">
        <v>9.1</v>
      </c>
      <c r="F63" s="126"/>
      <c r="G63" s="127"/>
      <c r="H63" s="78"/>
      <c r="I63" s="127"/>
      <c r="J63" s="128"/>
      <c r="K63" s="129">
        <f t="shared" si="6"/>
        <v>0</v>
      </c>
      <c r="L63" s="130">
        <f t="shared" si="0"/>
        <v>0</v>
      </c>
      <c r="M63" s="131">
        <f t="shared" si="1"/>
        <v>0</v>
      </c>
      <c r="N63" s="78">
        <f t="shared" si="2"/>
        <v>0</v>
      </c>
      <c r="O63" s="127">
        <f t="shared" si="3"/>
        <v>0</v>
      </c>
      <c r="P63" s="78">
        <f t="shared" si="5"/>
        <v>0</v>
      </c>
      <c r="R63"/>
      <c r="S63"/>
      <c r="T63"/>
      <c r="U63"/>
      <c r="V63"/>
      <c r="W63"/>
    </row>
    <row r="64" spans="1:23" s="122" customFormat="1" x14ac:dyDescent="0.2">
      <c r="A64" s="70">
        <v>4.0999999999999996</v>
      </c>
      <c r="B64" s="202"/>
      <c r="C64" s="134" t="s">
        <v>55</v>
      </c>
      <c r="D64" s="71" t="s">
        <v>57</v>
      </c>
      <c r="E64" s="135">
        <v>10.92</v>
      </c>
      <c r="F64" s="126"/>
      <c r="G64" s="127"/>
      <c r="H64" s="78"/>
      <c r="I64" s="127"/>
      <c r="J64" s="128"/>
      <c r="K64" s="129">
        <f t="shared" si="6"/>
        <v>0</v>
      </c>
      <c r="L64" s="130">
        <f t="shared" si="0"/>
        <v>0</v>
      </c>
      <c r="M64" s="131">
        <f t="shared" si="1"/>
        <v>0</v>
      </c>
      <c r="N64" s="78">
        <f t="shared" si="2"/>
        <v>0</v>
      </c>
      <c r="O64" s="127">
        <f t="shared" si="3"/>
        <v>0</v>
      </c>
      <c r="P64" s="78">
        <f t="shared" si="5"/>
        <v>0</v>
      </c>
      <c r="R64"/>
      <c r="S64"/>
      <c r="T64"/>
      <c r="U64"/>
      <c r="V64"/>
      <c r="W64"/>
    </row>
    <row r="65" spans="1:23" s="122" customFormat="1" ht="14.25" x14ac:dyDescent="0.2">
      <c r="A65" s="71">
        <v>4.1100000000000003</v>
      </c>
      <c r="B65" s="201"/>
      <c r="C65" s="134" t="s">
        <v>58</v>
      </c>
      <c r="D65" s="71" t="s">
        <v>46</v>
      </c>
      <c r="E65" s="135">
        <v>0.09</v>
      </c>
      <c r="F65" s="126"/>
      <c r="G65" s="127"/>
      <c r="H65" s="78"/>
      <c r="I65" s="127"/>
      <c r="J65" s="128"/>
      <c r="K65" s="129">
        <f t="shared" si="6"/>
        <v>0</v>
      </c>
      <c r="L65" s="130">
        <f t="shared" si="0"/>
        <v>0</v>
      </c>
      <c r="M65" s="131">
        <f t="shared" si="1"/>
        <v>0</v>
      </c>
      <c r="N65" s="78">
        <f t="shared" si="2"/>
        <v>0</v>
      </c>
      <c r="O65" s="127">
        <f t="shared" si="3"/>
        <v>0</v>
      </c>
      <c r="P65" s="78">
        <f t="shared" si="5"/>
        <v>0</v>
      </c>
      <c r="R65"/>
      <c r="S65"/>
      <c r="T65"/>
      <c r="U65"/>
      <c r="V65"/>
      <c r="W65"/>
    </row>
    <row r="66" spans="1:23" s="122" customFormat="1" ht="14.25" x14ac:dyDescent="0.2">
      <c r="A66" s="71">
        <v>4.12</v>
      </c>
      <c r="B66" s="201"/>
      <c r="C66" s="136" t="s">
        <v>62</v>
      </c>
      <c r="D66" s="71" t="s">
        <v>46</v>
      </c>
      <c r="E66" s="135">
        <v>9.1</v>
      </c>
      <c r="F66" s="126"/>
      <c r="G66" s="127"/>
      <c r="H66" s="78"/>
      <c r="I66" s="127"/>
      <c r="J66" s="128"/>
      <c r="K66" s="129">
        <f t="shared" si="6"/>
        <v>0</v>
      </c>
      <c r="L66" s="130">
        <f t="shared" si="0"/>
        <v>0</v>
      </c>
      <c r="M66" s="131">
        <f t="shared" si="1"/>
        <v>0</v>
      </c>
      <c r="N66" s="78">
        <f t="shared" si="2"/>
        <v>0</v>
      </c>
      <c r="O66" s="127">
        <f t="shared" si="3"/>
        <v>0</v>
      </c>
      <c r="P66" s="78">
        <f t="shared" si="5"/>
        <v>0</v>
      </c>
      <c r="R66"/>
      <c r="S66"/>
      <c r="T66"/>
      <c r="U66"/>
      <c r="V66"/>
      <c r="W66"/>
    </row>
    <row r="67" spans="1:23" s="122" customFormat="1" x14ac:dyDescent="0.2">
      <c r="A67" s="71">
        <v>4.13</v>
      </c>
      <c r="B67" s="201"/>
      <c r="C67" s="134" t="s">
        <v>53</v>
      </c>
      <c r="D67" s="71" t="s">
        <v>56</v>
      </c>
      <c r="E67" s="135">
        <v>0.82</v>
      </c>
      <c r="F67" s="126"/>
      <c r="G67" s="127"/>
      <c r="H67" s="78"/>
      <c r="I67" s="127"/>
      <c r="J67" s="128"/>
      <c r="K67" s="129">
        <f t="shared" si="6"/>
        <v>0</v>
      </c>
      <c r="L67" s="130">
        <f t="shared" si="0"/>
        <v>0</v>
      </c>
      <c r="M67" s="131">
        <f t="shared" si="1"/>
        <v>0</v>
      </c>
      <c r="N67" s="78">
        <f t="shared" si="2"/>
        <v>0</v>
      </c>
      <c r="O67" s="127">
        <f t="shared" si="3"/>
        <v>0</v>
      </c>
      <c r="P67" s="78">
        <f t="shared" si="5"/>
        <v>0</v>
      </c>
      <c r="R67"/>
      <c r="S67"/>
      <c r="T67"/>
      <c r="U67"/>
      <c r="V67"/>
      <c r="W67"/>
    </row>
    <row r="68" spans="1:23" s="122" customFormat="1" x14ac:dyDescent="0.2">
      <c r="A68" s="71">
        <v>4.1399999999999997</v>
      </c>
      <c r="B68" s="201"/>
      <c r="C68" s="136" t="s">
        <v>64</v>
      </c>
      <c r="D68" s="71" t="s">
        <v>45</v>
      </c>
      <c r="E68" s="135">
        <v>9.1</v>
      </c>
      <c r="F68" s="126"/>
      <c r="G68" s="127"/>
      <c r="H68" s="78"/>
      <c r="I68" s="127"/>
      <c r="J68" s="128"/>
      <c r="K68" s="129">
        <f t="shared" si="6"/>
        <v>0</v>
      </c>
      <c r="L68" s="130">
        <f t="shared" si="0"/>
        <v>0</v>
      </c>
      <c r="M68" s="131">
        <f t="shared" si="1"/>
        <v>0</v>
      </c>
      <c r="N68" s="78">
        <f t="shared" si="2"/>
        <v>0</v>
      </c>
      <c r="O68" s="127">
        <f t="shared" si="3"/>
        <v>0</v>
      </c>
      <c r="P68" s="78">
        <f t="shared" si="5"/>
        <v>0</v>
      </c>
      <c r="R68"/>
      <c r="S68"/>
      <c r="T68"/>
      <c r="U68"/>
      <c r="V68"/>
      <c r="W68"/>
    </row>
    <row r="69" spans="1:23" s="122" customFormat="1" x14ac:dyDescent="0.2">
      <c r="A69" s="71">
        <v>4.1500000000000004</v>
      </c>
      <c r="B69" s="201"/>
      <c r="C69" s="134" t="s">
        <v>60</v>
      </c>
      <c r="D69" s="71" t="s">
        <v>56</v>
      </c>
      <c r="E69" s="135">
        <v>3.64</v>
      </c>
      <c r="F69" s="126"/>
      <c r="G69" s="127"/>
      <c r="H69" s="78"/>
      <c r="I69" s="127"/>
      <c r="J69" s="128"/>
      <c r="K69" s="129">
        <f t="shared" si="6"/>
        <v>0</v>
      </c>
      <c r="L69" s="130">
        <f t="shared" si="0"/>
        <v>0</v>
      </c>
      <c r="M69" s="131">
        <f t="shared" si="1"/>
        <v>0</v>
      </c>
      <c r="N69" s="78">
        <f t="shared" si="2"/>
        <v>0</v>
      </c>
      <c r="O69" s="127">
        <f t="shared" si="3"/>
        <v>0</v>
      </c>
      <c r="P69" s="78">
        <f t="shared" si="5"/>
        <v>0</v>
      </c>
      <c r="R69"/>
      <c r="S69"/>
      <c r="T69"/>
      <c r="U69"/>
      <c r="V69"/>
      <c r="W69"/>
    </row>
    <row r="70" spans="1:23" s="122" customFormat="1" x14ac:dyDescent="0.2">
      <c r="A70" s="211">
        <v>5</v>
      </c>
      <c r="B70" s="212"/>
      <c r="C70" s="213" t="s">
        <v>106</v>
      </c>
      <c r="D70" s="214"/>
      <c r="E70" s="221">
        <v>0</v>
      </c>
      <c r="F70" s="222"/>
      <c r="G70" s="223"/>
      <c r="H70" s="218"/>
      <c r="I70" s="217"/>
      <c r="J70" s="224"/>
      <c r="K70" s="224"/>
      <c r="L70" s="225">
        <f t="shared" si="0"/>
        <v>0</v>
      </c>
      <c r="M70" s="226">
        <f t="shared" si="1"/>
        <v>0</v>
      </c>
      <c r="N70" s="227">
        <f t="shared" si="2"/>
        <v>0</v>
      </c>
      <c r="O70" s="223">
        <f t="shared" si="3"/>
        <v>0</v>
      </c>
      <c r="P70" s="227">
        <f t="shared" si="5"/>
        <v>0</v>
      </c>
      <c r="R70"/>
      <c r="S70"/>
      <c r="T70"/>
      <c r="U70"/>
      <c r="V70"/>
      <c r="W70"/>
    </row>
    <row r="71" spans="1:23" s="122" customFormat="1" x14ac:dyDescent="0.2">
      <c r="A71" s="71">
        <v>5.0999999999999996</v>
      </c>
      <c r="B71" s="201"/>
      <c r="C71" s="123" t="s">
        <v>54</v>
      </c>
      <c r="D71" s="124" t="s">
        <v>45</v>
      </c>
      <c r="E71" s="125">
        <v>42.86</v>
      </c>
      <c r="F71" s="126"/>
      <c r="G71" s="127"/>
      <c r="H71" s="78"/>
      <c r="I71" s="127"/>
      <c r="J71" s="128"/>
      <c r="K71" s="129">
        <f t="shared" si="6"/>
        <v>0</v>
      </c>
      <c r="L71" s="130">
        <f t="shared" si="0"/>
        <v>0</v>
      </c>
      <c r="M71" s="131">
        <f t="shared" si="1"/>
        <v>0</v>
      </c>
      <c r="N71" s="78">
        <f t="shared" si="2"/>
        <v>0</v>
      </c>
      <c r="O71" s="127">
        <f t="shared" si="3"/>
        <v>0</v>
      </c>
      <c r="P71" s="78">
        <f t="shared" si="5"/>
        <v>0</v>
      </c>
      <c r="R71"/>
      <c r="S71"/>
      <c r="T71"/>
      <c r="U71"/>
      <c r="V71"/>
      <c r="W71"/>
    </row>
    <row r="72" spans="1:23" s="122" customFormat="1" x14ac:dyDescent="0.2">
      <c r="A72" s="71">
        <v>5.2</v>
      </c>
      <c r="B72" s="201"/>
      <c r="C72" s="134" t="s">
        <v>55</v>
      </c>
      <c r="D72" s="71" t="s">
        <v>57</v>
      </c>
      <c r="E72" s="135">
        <v>38.57</v>
      </c>
      <c r="F72" s="126"/>
      <c r="G72" s="127"/>
      <c r="H72" s="78"/>
      <c r="I72" s="127"/>
      <c r="J72" s="128"/>
      <c r="K72" s="129">
        <f t="shared" si="6"/>
        <v>0</v>
      </c>
      <c r="L72" s="130">
        <f t="shared" si="0"/>
        <v>0</v>
      </c>
      <c r="M72" s="131">
        <f t="shared" si="1"/>
        <v>0</v>
      </c>
      <c r="N72" s="78">
        <f t="shared" si="2"/>
        <v>0</v>
      </c>
      <c r="O72" s="127">
        <f t="shared" si="3"/>
        <v>0</v>
      </c>
      <c r="P72" s="78">
        <f t="shared" si="5"/>
        <v>0</v>
      </c>
      <c r="R72"/>
      <c r="S72"/>
      <c r="T72"/>
      <c r="U72"/>
      <c r="V72"/>
      <c r="W72"/>
    </row>
    <row r="73" spans="1:23" s="122" customFormat="1" ht="14.25" x14ac:dyDescent="0.2">
      <c r="A73" s="71">
        <v>5.3</v>
      </c>
      <c r="B73" s="201"/>
      <c r="C73" s="134" t="s">
        <v>58</v>
      </c>
      <c r="D73" s="71" t="s">
        <v>46</v>
      </c>
      <c r="E73" s="135">
        <v>0.43</v>
      </c>
      <c r="F73" s="126"/>
      <c r="G73" s="127"/>
      <c r="H73" s="78"/>
      <c r="I73" s="127"/>
      <c r="J73" s="128"/>
      <c r="K73" s="129">
        <f t="shared" si="6"/>
        <v>0</v>
      </c>
      <c r="L73" s="130">
        <f t="shared" si="0"/>
        <v>0</v>
      </c>
      <c r="M73" s="131">
        <f t="shared" si="1"/>
        <v>0</v>
      </c>
      <c r="N73" s="78">
        <f t="shared" si="2"/>
        <v>0</v>
      </c>
      <c r="O73" s="127">
        <f t="shared" si="3"/>
        <v>0</v>
      </c>
      <c r="P73" s="78">
        <f t="shared" si="5"/>
        <v>0</v>
      </c>
      <c r="R73"/>
      <c r="S73"/>
      <c r="T73"/>
      <c r="U73"/>
      <c r="V73"/>
      <c r="W73"/>
    </row>
    <row r="74" spans="1:23" s="122" customFormat="1" ht="14.25" x14ac:dyDescent="0.2">
      <c r="A74" s="71">
        <v>5.4</v>
      </c>
      <c r="B74" s="201"/>
      <c r="C74" s="136" t="s">
        <v>52</v>
      </c>
      <c r="D74" s="71" t="s">
        <v>46</v>
      </c>
      <c r="E74" s="135">
        <v>42.86</v>
      </c>
      <c r="F74" s="126"/>
      <c r="G74" s="127"/>
      <c r="H74" s="78"/>
      <c r="I74" s="127"/>
      <c r="J74" s="128"/>
      <c r="K74" s="129">
        <f t="shared" si="6"/>
        <v>0</v>
      </c>
      <c r="L74" s="130">
        <f t="shared" si="0"/>
        <v>0</v>
      </c>
      <c r="M74" s="131">
        <f t="shared" si="1"/>
        <v>0</v>
      </c>
      <c r="N74" s="78">
        <f t="shared" si="2"/>
        <v>0</v>
      </c>
      <c r="O74" s="127">
        <f t="shared" si="3"/>
        <v>0</v>
      </c>
      <c r="P74" s="78">
        <f t="shared" si="5"/>
        <v>0</v>
      </c>
      <c r="R74"/>
      <c r="S74"/>
      <c r="T74"/>
      <c r="U74"/>
      <c r="V74"/>
      <c r="W74"/>
    </row>
    <row r="75" spans="1:23" s="122" customFormat="1" x14ac:dyDescent="0.2">
      <c r="A75" s="71">
        <v>5.5</v>
      </c>
      <c r="B75" s="201"/>
      <c r="C75" s="134" t="s">
        <v>53</v>
      </c>
      <c r="D75" s="71" t="s">
        <v>56</v>
      </c>
      <c r="E75" s="135">
        <v>6.43</v>
      </c>
      <c r="F75" s="126"/>
      <c r="G75" s="127"/>
      <c r="H75" s="78"/>
      <c r="I75" s="127"/>
      <c r="J75" s="128"/>
      <c r="K75" s="129">
        <f t="shared" si="6"/>
        <v>0</v>
      </c>
      <c r="L75" s="130">
        <f t="shared" si="0"/>
        <v>0</v>
      </c>
      <c r="M75" s="131">
        <f t="shared" si="1"/>
        <v>0</v>
      </c>
      <c r="N75" s="78">
        <f t="shared" si="2"/>
        <v>0</v>
      </c>
      <c r="O75" s="127">
        <f t="shared" si="3"/>
        <v>0</v>
      </c>
      <c r="P75" s="78">
        <f t="shared" si="5"/>
        <v>0</v>
      </c>
      <c r="R75"/>
      <c r="S75"/>
      <c r="T75"/>
      <c r="U75"/>
      <c r="V75"/>
      <c r="W75"/>
    </row>
    <row r="76" spans="1:23" s="122" customFormat="1" x14ac:dyDescent="0.2">
      <c r="A76" s="71">
        <v>5.6</v>
      </c>
      <c r="B76" s="201"/>
      <c r="C76" s="136" t="s">
        <v>59</v>
      </c>
      <c r="D76" s="71" t="s">
        <v>45</v>
      </c>
      <c r="E76" s="135">
        <v>42.86</v>
      </c>
      <c r="F76" s="126"/>
      <c r="G76" s="127"/>
      <c r="H76" s="78"/>
      <c r="I76" s="127"/>
      <c r="J76" s="128"/>
      <c r="K76" s="129">
        <f t="shared" si="6"/>
        <v>0</v>
      </c>
      <c r="L76" s="130">
        <f t="shared" si="0"/>
        <v>0</v>
      </c>
      <c r="M76" s="131">
        <f t="shared" si="1"/>
        <v>0</v>
      </c>
      <c r="N76" s="78">
        <f t="shared" si="2"/>
        <v>0</v>
      </c>
      <c r="O76" s="127">
        <f t="shared" si="3"/>
        <v>0</v>
      </c>
      <c r="P76" s="78">
        <f t="shared" si="5"/>
        <v>0</v>
      </c>
      <c r="R76"/>
      <c r="S76"/>
      <c r="T76"/>
      <c r="U76"/>
      <c r="V76"/>
      <c r="W76"/>
    </row>
    <row r="77" spans="1:23" s="122" customFormat="1" x14ac:dyDescent="0.2">
      <c r="A77" s="71">
        <v>5.7</v>
      </c>
      <c r="B77" s="201"/>
      <c r="C77" s="134" t="s">
        <v>60</v>
      </c>
      <c r="D77" s="71" t="s">
        <v>56</v>
      </c>
      <c r="E77" s="135">
        <v>17.14</v>
      </c>
      <c r="F77" s="126"/>
      <c r="G77" s="127"/>
      <c r="H77" s="78"/>
      <c r="I77" s="127"/>
      <c r="J77" s="128"/>
      <c r="K77" s="129">
        <f t="shared" si="6"/>
        <v>0</v>
      </c>
      <c r="L77" s="130">
        <f t="shared" si="0"/>
        <v>0</v>
      </c>
      <c r="M77" s="131">
        <f t="shared" si="1"/>
        <v>0</v>
      </c>
      <c r="N77" s="78">
        <f t="shared" si="2"/>
        <v>0</v>
      </c>
      <c r="O77" s="127">
        <f t="shared" si="3"/>
        <v>0</v>
      </c>
      <c r="P77" s="78">
        <f t="shared" si="5"/>
        <v>0</v>
      </c>
      <c r="R77"/>
      <c r="S77"/>
      <c r="T77"/>
      <c r="U77"/>
      <c r="V77"/>
      <c r="W77"/>
    </row>
    <row r="78" spans="1:23" s="122" customFormat="1" x14ac:dyDescent="0.2">
      <c r="A78" s="71">
        <v>5.8</v>
      </c>
      <c r="B78" s="201"/>
      <c r="C78" s="137" t="s">
        <v>61</v>
      </c>
      <c r="D78" s="124" t="s">
        <v>56</v>
      </c>
      <c r="E78" s="135">
        <v>17.14</v>
      </c>
      <c r="F78" s="126"/>
      <c r="G78" s="127"/>
      <c r="H78" s="78"/>
      <c r="I78" s="127"/>
      <c r="J78" s="128"/>
      <c r="K78" s="129">
        <f t="shared" si="6"/>
        <v>0</v>
      </c>
      <c r="L78" s="130">
        <f t="shared" si="0"/>
        <v>0</v>
      </c>
      <c r="M78" s="131">
        <f t="shared" si="1"/>
        <v>0</v>
      </c>
      <c r="N78" s="78">
        <f t="shared" si="2"/>
        <v>0</v>
      </c>
      <c r="O78" s="127">
        <f t="shared" si="3"/>
        <v>0</v>
      </c>
      <c r="P78" s="78">
        <f t="shared" si="5"/>
        <v>0</v>
      </c>
      <c r="R78"/>
      <c r="S78"/>
      <c r="T78"/>
      <c r="U78"/>
      <c r="V78"/>
      <c r="W78"/>
    </row>
    <row r="79" spans="1:23" s="122" customFormat="1" x14ac:dyDescent="0.2">
      <c r="A79" s="71">
        <v>5.9</v>
      </c>
      <c r="B79" s="201"/>
      <c r="C79" s="123" t="s">
        <v>63</v>
      </c>
      <c r="D79" s="124" t="s">
        <v>45</v>
      </c>
      <c r="E79" s="125">
        <v>3.2</v>
      </c>
      <c r="F79" s="126"/>
      <c r="G79" s="127"/>
      <c r="H79" s="78"/>
      <c r="I79" s="127"/>
      <c r="J79" s="128"/>
      <c r="K79" s="129">
        <f t="shared" si="6"/>
        <v>0</v>
      </c>
      <c r="L79" s="130">
        <f t="shared" si="0"/>
        <v>0</v>
      </c>
      <c r="M79" s="131">
        <f t="shared" si="1"/>
        <v>0</v>
      </c>
      <c r="N79" s="78">
        <f t="shared" si="2"/>
        <v>0</v>
      </c>
      <c r="O79" s="127">
        <f t="shared" si="3"/>
        <v>0</v>
      </c>
      <c r="P79" s="78">
        <f t="shared" si="5"/>
        <v>0</v>
      </c>
      <c r="R79"/>
      <c r="S79"/>
      <c r="T79"/>
      <c r="U79"/>
      <c r="V79"/>
      <c r="W79"/>
    </row>
    <row r="80" spans="1:23" s="122" customFormat="1" x14ac:dyDescent="0.2">
      <c r="A80" s="70">
        <v>5.0999999999999996</v>
      </c>
      <c r="B80" s="202"/>
      <c r="C80" s="134" t="s">
        <v>55</v>
      </c>
      <c r="D80" s="71" t="s">
        <v>57</v>
      </c>
      <c r="E80" s="135">
        <v>3.84</v>
      </c>
      <c r="F80" s="126"/>
      <c r="G80" s="127"/>
      <c r="H80" s="78"/>
      <c r="I80" s="127"/>
      <c r="J80" s="128"/>
      <c r="K80" s="129">
        <f t="shared" si="6"/>
        <v>0</v>
      </c>
      <c r="L80" s="130">
        <f t="shared" si="0"/>
        <v>0</v>
      </c>
      <c r="M80" s="131">
        <f t="shared" si="1"/>
        <v>0</v>
      </c>
      <c r="N80" s="78">
        <f t="shared" si="2"/>
        <v>0</v>
      </c>
      <c r="O80" s="127">
        <f t="shared" si="3"/>
        <v>0</v>
      </c>
      <c r="P80" s="78">
        <f t="shared" si="5"/>
        <v>0</v>
      </c>
      <c r="R80"/>
      <c r="S80"/>
      <c r="T80"/>
      <c r="U80"/>
      <c r="V80"/>
      <c r="W80"/>
    </row>
    <row r="81" spans="1:23" s="122" customFormat="1" ht="14.25" x14ac:dyDescent="0.2">
      <c r="A81" s="71">
        <v>5.1100000000000003</v>
      </c>
      <c r="B81" s="201"/>
      <c r="C81" s="134" t="s">
        <v>58</v>
      </c>
      <c r="D81" s="71" t="s">
        <v>46</v>
      </c>
      <c r="E81" s="135">
        <v>0.03</v>
      </c>
      <c r="F81" s="126"/>
      <c r="G81" s="127"/>
      <c r="H81" s="78"/>
      <c r="I81" s="127"/>
      <c r="J81" s="128"/>
      <c r="K81" s="129">
        <f t="shared" si="6"/>
        <v>0</v>
      </c>
      <c r="L81" s="130">
        <f t="shared" si="0"/>
        <v>0</v>
      </c>
      <c r="M81" s="131">
        <f t="shared" si="1"/>
        <v>0</v>
      </c>
      <c r="N81" s="78">
        <f t="shared" si="2"/>
        <v>0</v>
      </c>
      <c r="O81" s="127">
        <f t="shared" si="3"/>
        <v>0</v>
      </c>
      <c r="P81" s="78">
        <f t="shared" si="5"/>
        <v>0</v>
      </c>
      <c r="R81"/>
      <c r="S81"/>
      <c r="T81"/>
      <c r="U81"/>
      <c r="V81"/>
      <c r="W81"/>
    </row>
    <row r="82" spans="1:23" s="122" customFormat="1" ht="14.25" x14ac:dyDescent="0.2">
      <c r="A82" s="71">
        <v>5.12</v>
      </c>
      <c r="B82" s="201"/>
      <c r="C82" s="136" t="s">
        <v>62</v>
      </c>
      <c r="D82" s="71" t="s">
        <v>46</v>
      </c>
      <c r="E82" s="135">
        <v>3.2</v>
      </c>
      <c r="F82" s="126"/>
      <c r="G82" s="127"/>
      <c r="H82" s="78"/>
      <c r="I82" s="127"/>
      <c r="J82" s="128"/>
      <c r="K82" s="129">
        <f t="shared" si="6"/>
        <v>0</v>
      </c>
      <c r="L82" s="130">
        <f t="shared" ref="L82:L145" si="7">ROUND((E82*F82),2)</f>
        <v>0</v>
      </c>
      <c r="M82" s="131">
        <f t="shared" ref="M82:M145" si="8">ROUND((E82*H82),2)</f>
        <v>0</v>
      </c>
      <c r="N82" s="78">
        <f t="shared" ref="N82:N145" si="9">ROUND((E82*I82),2)</f>
        <v>0</v>
      </c>
      <c r="O82" s="127">
        <f t="shared" ref="O82:O145" si="10">ROUND((E82*J82),2)</f>
        <v>0</v>
      </c>
      <c r="P82" s="78">
        <f t="shared" si="5"/>
        <v>0</v>
      </c>
      <c r="R82"/>
      <c r="S82"/>
      <c r="T82"/>
      <c r="U82"/>
      <c r="V82"/>
      <c r="W82"/>
    </row>
    <row r="83" spans="1:23" s="122" customFormat="1" x14ac:dyDescent="0.2">
      <c r="A83" s="71">
        <v>5.13</v>
      </c>
      <c r="B83" s="201"/>
      <c r="C83" s="134" t="s">
        <v>53</v>
      </c>
      <c r="D83" s="71" t="s">
        <v>56</v>
      </c>
      <c r="E83" s="135">
        <v>0.28999999999999998</v>
      </c>
      <c r="F83" s="126"/>
      <c r="G83" s="127"/>
      <c r="H83" s="78"/>
      <c r="I83" s="127"/>
      <c r="J83" s="128"/>
      <c r="K83" s="129">
        <f t="shared" si="6"/>
        <v>0</v>
      </c>
      <c r="L83" s="130">
        <f t="shared" si="7"/>
        <v>0</v>
      </c>
      <c r="M83" s="131">
        <f t="shared" si="8"/>
        <v>0</v>
      </c>
      <c r="N83" s="78">
        <f t="shared" si="9"/>
        <v>0</v>
      </c>
      <c r="O83" s="127">
        <f t="shared" si="10"/>
        <v>0</v>
      </c>
      <c r="P83" s="78">
        <f t="shared" ref="P83:P146" si="11">ROUND(SUM(M83:O83),2)</f>
        <v>0</v>
      </c>
      <c r="R83"/>
      <c r="S83"/>
      <c r="T83"/>
      <c r="U83"/>
      <c r="V83"/>
      <c r="W83"/>
    </row>
    <row r="84" spans="1:23" s="122" customFormat="1" x14ac:dyDescent="0.2">
      <c r="A84" s="71">
        <v>5.14</v>
      </c>
      <c r="B84" s="201"/>
      <c r="C84" s="136" t="s">
        <v>64</v>
      </c>
      <c r="D84" s="71" t="s">
        <v>45</v>
      </c>
      <c r="E84" s="135">
        <v>3.2</v>
      </c>
      <c r="F84" s="126"/>
      <c r="G84" s="127"/>
      <c r="H84" s="78"/>
      <c r="I84" s="127"/>
      <c r="J84" s="128"/>
      <c r="K84" s="129">
        <f t="shared" si="6"/>
        <v>0</v>
      </c>
      <c r="L84" s="130">
        <f t="shared" si="7"/>
        <v>0</v>
      </c>
      <c r="M84" s="131">
        <f t="shared" si="8"/>
        <v>0</v>
      </c>
      <c r="N84" s="78">
        <f t="shared" si="9"/>
        <v>0</v>
      </c>
      <c r="O84" s="127">
        <f t="shared" si="10"/>
        <v>0</v>
      </c>
      <c r="P84" s="78">
        <f t="shared" si="11"/>
        <v>0</v>
      </c>
      <c r="R84"/>
      <c r="S84"/>
      <c r="T84"/>
      <c r="U84"/>
      <c r="V84"/>
      <c r="W84"/>
    </row>
    <row r="85" spans="1:23" s="122" customFormat="1" x14ac:dyDescent="0.2">
      <c r="A85" s="71">
        <v>5.15</v>
      </c>
      <c r="B85" s="201"/>
      <c r="C85" s="134" t="s">
        <v>60</v>
      </c>
      <c r="D85" s="71" t="s">
        <v>56</v>
      </c>
      <c r="E85" s="135">
        <v>1.28</v>
      </c>
      <c r="F85" s="126"/>
      <c r="G85" s="127"/>
      <c r="H85" s="78"/>
      <c r="I85" s="127"/>
      <c r="J85" s="128"/>
      <c r="K85" s="129">
        <f t="shared" si="6"/>
        <v>0</v>
      </c>
      <c r="L85" s="130">
        <f t="shared" si="7"/>
        <v>0</v>
      </c>
      <c r="M85" s="131">
        <f t="shared" si="8"/>
        <v>0</v>
      </c>
      <c r="N85" s="78">
        <f t="shared" si="9"/>
        <v>0</v>
      </c>
      <c r="O85" s="127">
        <f t="shared" si="10"/>
        <v>0</v>
      </c>
      <c r="P85" s="78">
        <f t="shared" si="11"/>
        <v>0</v>
      </c>
      <c r="R85"/>
      <c r="S85"/>
      <c r="T85"/>
      <c r="U85"/>
      <c r="V85"/>
      <c r="W85"/>
    </row>
    <row r="86" spans="1:23" s="122" customFormat="1" x14ac:dyDescent="0.2">
      <c r="A86" s="237">
        <v>5.16</v>
      </c>
      <c r="B86" s="238"/>
      <c r="C86" s="239" t="s">
        <v>126</v>
      </c>
      <c r="D86" s="234"/>
      <c r="E86" s="235"/>
      <c r="F86" s="126"/>
      <c r="G86" s="127"/>
      <c r="H86" s="78"/>
      <c r="I86" s="127"/>
      <c r="J86" s="128"/>
      <c r="K86" s="129"/>
      <c r="L86" s="130">
        <f t="shared" si="7"/>
        <v>0</v>
      </c>
      <c r="M86" s="131">
        <f t="shared" si="8"/>
        <v>0</v>
      </c>
      <c r="N86" s="78">
        <f t="shared" si="9"/>
        <v>0</v>
      </c>
      <c r="O86" s="127">
        <f t="shared" si="10"/>
        <v>0</v>
      </c>
      <c r="P86" s="78">
        <f t="shared" si="11"/>
        <v>0</v>
      </c>
      <c r="R86"/>
      <c r="S86"/>
      <c r="T86"/>
      <c r="U86"/>
      <c r="V86"/>
      <c r="W86"/>
    </row>
    <row r="87" spans="1:23" s="122" customFormat="1" x14ac:dyDescent="0.2">
      <c r="A87" s="211">
        <v>6</v>
      </c>
      <c r="B87" s="212"/>
      <c r="C87" s="213" t="s">
        <v>81</v>
      </c>
      <c r="D87" s="214"/>
      <c r="E87" s="221">
        <v>0</v>
      </c>
      <c r="F87" s="222"/>
      <c r="G87" s="223"/>
      <c r="H87" s="218"/>
      <c r="I87" s="217"/>
      <c r="J87" s="224"/>
      <c r="K87" s="224"/>
      <c r="L87" s="225">
        <f t="shared" si="7"/>
        <v>0</v>
      </c>
      <c r="M87" s="226">
        <f t="shared" si="8"/>
        <v>0</v>
      </c>
      <c r="N87" s="227">
        <f t="shared" si="9"/>
        <v>0</v>
      </c>
      <c r="O87" s="223">
        <f t="shared" si="10"/>
        <v>0</v>
      </c>
      <c r="P87" s="227">
        <f t="shared" si="11"/>
        <v>0</v>
      </c>
      <c r="R87"/>
      <c r="S87"/>
      <c r="T87"/>
      <c r="U87"/>
      <c r="V87"/>
      <c r="W87"/>
    </row>
    <row r="88" spans="1:23" s="122" customFormat="1" x14ac:dyDescent="0.2">
      <c r="A88" s="71">
        <v>6.1</v>
      </c>
      <c r="B88" s="201"/>
      <c r="C88" s="123" t="s">
        <v>54</v>
      </c>
      <c r="D88" s="124" t="s">
        <v>45</v>
      </c>
      <c r="E88" s="125">
        <v>18.670000000000002</v>
      </c>
      <c r="F88" s="126"/>
      <c r="G88" s="127"/>
      <c r="H88" s="78"/>
      <c r="I88" s="127"/>
      <c r="J88" s="128"/>
      <c r="K88" s="129">
        <f t="shared" si="6"/>
        <v>0</v>
      </c>
      <c r="L88" s="130">
        <f t="shared" si="7"/>
        <v>0</v>
      </c>
      <c r="M88" s="131">
        <f t="shared" si="8"/>
        <v>0</v>
      </c>
      <c r="N88" s="78">
        <f t="shared" si="9"/>
        <v>0</v>
      </c>
      <c r="O88" s="127">
        <f t="shared" si="10"/>
        <v>0</v>
      </c>
      <c r="P88" s="78">
        <f t="shared" si="11"/>
        <v>0</v>
      </c>
      <c r="R88"/>
      <c r="S88"/>
      <c r="T88"/>
      <c r="U88"/>
      <c r="V88"/>
      <c r="W88"/>
    </row>
    <row r="89" spans="1:23" s="122" customFormat="1" x14ac:dyDescent="0.2">
      <c r="A89" s="71">
        <v>6.2</v>
      </c>
      <c r="B89" s="201"/>
      <c r="C89" s="134" t="s">
        <v>55</v>
      </c>
      <c r="D89" s="71" t="s">
        <v>57</v>
      </c>
      <c r="E89" s="135">
        <v>16.8</v>
      </c>
      <c r="F89" s="126"/>
      <c r="G89" s="127"/>
      <c r="H89" s="78"/>
      <c r="I89" s="127"/>
      <c r="J89" s="128"/>
      <c r="K89" s="129">
        <f t="shared" si="6"/>
        <v>0</v>
      </c>
      <c r="L89" s="130">
        <f t="shared" si="7"/>
        <v>0</v>
      </c>
      <c r="M89" s="131">
        <f t="shared" si="8"/>
        <v>0</v>
      </c>
      <c r="N89" s="78">
        <f t="shared" si="9"/>
        <v>0</v>
      </c>
      <c r="O89" s="127">
        <f t="shared" si="10"/>
        <v>0</v>
      </c>
      <c r="P89" s="78">
        <f t="shared" si="11"/>
        <v>0</v>
      </c>
      <c r="R89"/>
      <c r="S89"/>
      <c r="T89"/>
      <c r="U89"/>
      <c r="V89"/>
      <c r="W89"/>
    </row>
    <row r="90" spans="1:23" s="122" customFormat="1" ht="14.25" x14ac:dyDescent="0.2">
      <c r="A90" s="71">
        <v>6.3</v>
      </c>
      <c r="B90" s="201"/>
      <c r="C90" s="134" t="s">
        <v>58</v>
      </c>
      <c r="D90" s="71" t="s">
        <v>46</v>
      </c>
      <c r="E90" s="135">
        <v>0.19</v>
      </c>
      <c r="F90" s="126"/>
      <c r="G90" s="127"/>
      <c r="H90" s="78"/>
      <c r="I90" s="127"/>
      <c r="J90" s="128"/>
      <c r="K90" s="129">
        <f t="shared" si="6"/>
        <v>0</v>
      </c>
      <c r="L90" s="130">
        <f t="shared" si="7"/>
        <v>0</v>
      </c>
      <c r="M90" s="131">
        <f t="shared" si="8"/>
        <v>0</v>
      </c>
      <c r="N90" s="78">
        <f t="shared" si="9"/>
        <v>0</v>
      </c>
      <c r="O90" s="127">
        <f t="shared" si="10"/>
        <v>0</v>
      </c>
      <c r="P90" s="78">
        <f t="shared" si="11"/>
        <v>0</v>
      </c>
      <c r="R90"/>
      <c r="S90"/>
      <c r="T90"/>
      <c r="U90"/>
      <c r="V90"/>
      <c r="W90"/>
    </row>
    <row r="91" spans="1:23" s="122" customFormat="1" ht="14.25" x14ac:dyDescent="0.2">
      <c r="A91" s="71">
        <v>6.4</v>
      </c>
      <c r="B91" s="201"/>
      <c r="C91" s="136" t="s">
        <v>52</v>
      </c>
      <c r="D91" s="71" t="s">
        <v>46</v>
      </c>
      <c r="E91" s="135">
        <v>18.670000000000002</v>
      </c>
      <c r="F91" s="126"/>
      <c r="G91" s="127"/>
      <c r="H91" s="78"/>
      <c r="I91" s="127"/>
      <c r="J91" s="128"/>
      <c r="K91" s="129">
        <f t="shared" ref="K91:K102" si="12">ROUND(SUM(H91:J91),2)</f>
        <v>0</v>
      </c>
      <c r="L91" s="130">
        <f t="shared" si="7"/>
        <v>0</v>
      </c>
      <c r="M91" s="131">
        <f t="shared" si="8"/>
        <v>0</v>
      </c>
      <c r="N91" s="78">
        <f t="shared" si="9"/>
        <v>0</v>
      </c>
      <c r="O91" s="127">
        <f t="shared" si="10"/>
        <v>0</v>
      </c>
      <c r="P91" s="78">
        <f t="shared" si="11"/>
        <v>0</v>
      </c>
      <c r="R91"/>
      <c r="S91"/>
      <c r="T91"/>
      <c r="U91"/>
      <c r="V91"/>
      <c r="W91"/>
    </row>
    <row r="92" spans="1:23" s="122" customFormat="1" x14ac:dyDescent="0.2">
      <c r="A92" s="71">
        <v>6.5</v>
      </c>
      <c r="B92" s="201"/>
      <c r="C92" s="134" t="s">
        <v>53</v>
      </c>
      <c r="D92" s="71" t="s">
        <v>56</v>
      </c>
      <c r="E92" s="135">
        <v>2.8</v>
      </c>
      <c r="F92" s="126"/>
      <c r="G92" s="127"/>
      <c r="H92" s="78"/>
      <c r="I92" s="127"/>
      <c r="J92" s="128"/>
      <c r="K92" s="129">
        <f t="shared" si="12"/>
        <v>0</v>
      </c>
      <c r="L92" s="130">
        <f t="shared" si="7"/>
        <v>0</v>
      </c>
      <c r="M92" s="131">
        <f t="shared" si="8"/>
        <v>0</v>
      </c>
      <c r="N92" s="78">
        <f t="shared" si="9"/>
        <v>0</v>
      </c>
      <c r="O92" s="127">
        <f t="shared" si="10"/>
        <v>0</v>
      </c>
      <c r="P92" s="78">
        <f t="shared" si="11"/>
        <v>0</v>
      </c>
      <c r="R92"/>
      <c r="S92"/>
      <c r="T92"/>
      <c r="U92"/>
      <c r="V92"/>
      <c r="W92"/>
    </row>
    <row r="93" spans="1:23" s="122" customFormat="1" x14ac:dyDescent="0.2">
      <c r="A93" s="71">
        <v>6.6</v>
      </c>
      <c r="B93" s="201"/>
      <c r="C93" s="136" t="s">
        <v>59</v>
      </c>
      <c r="D93" s="71" t="s">
        <v>45</v>
      </c>
      <c r="E93" s="135">
        <v>18.670000000000002</v>
      </c>
      <c r="F93" s="126"/>
      <c r="G93" s="127"/>
      <c r="H93" s="78"/>
      <c r="I93" s="127"/>
      <c r="J93" s="128"/>
      <c r="K93" s="129">
        <f t="shared" si="12"/>
        <v>0</v>
      </c>
      <c r="L93" s="130">
        <f t="shared" si="7"/>
        <v>0</v>
      </c>
      <c r="M93" s="131">
        <f t="shared" si="8"/>
        <v>0</v>
      </c>
      <c r="N93" s="78">
        <f t="shared" si="9"/>
        <v>0</v>
      </c>
      <c r="O93" s="127">
        <f t="shared" si="10"/>
        <v>0</v>
      </c>
      <c r="P93" s="78">
        <f t="shared" si="11"/>
        <v>0</v>
      </c>
      <c r="R93"/>
      <c r="S93"/>
      <c r="T93"/>
      <c r="U93"/>
      <c r="V93"/>
      <c r="W93"/>
    </row>
    <row r="94" spans="1:23" s="122" customFormat="1" x14ac:dyDescent="0.2">
      <c r="A94" s="71">
        <v>6.7</v>
      </c>
      <c r="B94" s="201"/>
      <c r="C94" s="134" t="s">
        <v>60</v>
      </c>
      <c r="D94" s="71" t="s">
        <v>56</v>
      </c>
      <c r="E94" s="135">
        <v>7.47</v>
      </c>
      <c r="F94" s="126"/>
      <c r="G94" s="127"/>
      <c r="H94" s="78"/>
      <c r="I94" s="127"/>
      <c r="J94" s="128"/>
      <c r="K94" s="129">
        <f t="shared" si="12"/>
        <v>0</v>
      </c>
      <c r="L94" s="130">
        <f t="shared" si="7"/>
        <v>0</v>
      </c>
      <c r="M94" s="131">
        <f t="shared" si="8"/>
        <v>0</v>
      </c>
      <c r="N94" s="78">
        <f t="shared" si="9"/>
        <v>0</v>
      </c>
      <c r="O94" s="127">
        <f t="shared" si="10"/>
        <v>0</v>
      </c>
      <c r="P94" s="78">
        <f t="shared" si="11"/>
        <v>0</v>
      </c>
      <c r="R94"/>
      <c r="S94"/>
      <c r="T94"/>
      <c r="U94"/>
      <c r="V94"/>
      <c r="W94"/>
    </row>
    <row r="95" spans="1:23" s="122" customFormat="1" x14ac:dyDescent="0.2">
      <c r="A95" s="71">
        <v>6.8</v>
      </c>
      <c r="B95" s="201"/>
      <c r="C95" s="137" t="s">
        <v>61</v>
      </c>
      <c r="D95" s="124" t="s">
        <v>56</v>
      </c>
      <c r="E95" s="135">
        <v>7.47</v>
      </c>
      <c r="F95" s="126"/>
      <c r="G95" s="127"/>
      <c r="H95" s="78"/>
      <c r="I95" s="127"/>
      <c r="J95" s="128"/>
      <c r="K95" s="129">
        <f t="shared" si="12"/>
        <v>0</v>
      </c>
      <c r="L95" s="130">
        <f t="shared" si="7"/>
        <v>0</v>
      </c>
      <c r="M95" s="131">
        <f t="shared" si="8"/>
        <v>0</v>
      </c>
      <c r="N95" s="78">
        <f t="shared" si="9"/>
        <v>0</v>
      </c>
      <c r="O95" s="127">
        <f t="shared" si="10"/>
        <v>0</v>
      </c>
      <c r="P95" s="78">
        <f t="shared" si="11"/>
        <v>0</v>
      </c>
      <c r="R95"/>
      <c r="S95"/>
      <c r="T95"/>
      <c r="U95"/>
      <c r="V95"/>
      <c r="W95"/>
    </row>
    <row r="96" spans="1:23" s="122" customFormat="1" x14ac:dyDescent="0.2">
      <c r="A96" s="71">
        <v>6.9</v>
      </c>
      <c r="B96" s="201"/>
      <c r="C96" s="123" t="s">
        <v>63</v>
      </c>
      <c r="D96" s="124" t="s">
        <v>45</v>
      </c>
      <c r="E96" s="125">
        <v>15.7</v>
      </c>
      <c r="F96" s="126"/>
      <c r="G96" s="127"/>
      <c r="H96" s="78"/>
      <c r="I96" s="127"/>
      <c r="J96" s="128"/>
      <c r="K96" s="129">
        <f t="shared" si="12"/>
        <v>0</v>
      </c>
      <c r="L96" s="130">
        <f t="shared" si="7"/>
        <v>0</v>
      </c>
      <c r="M96" s="131">
        <f t="shared" si="8"/>
        <v>0</v>
      </c>
      <c r="N96" s="78">
        <f t="shared" si="9"/>
        <v>0</v>
      </c>
      <c r="O96" s="127">
        <f t="shared" si="10"/>
        <v>0</v>
      </c>
      <c r="P96" s="78">
        <f t="shared" si="11"/>
        <v>0</v>
      </c>
      <c r="R96"/>
      <c r="S96"/>
      <c r="T96"/>
      <c r="U96"/>
      <c r="V96"/>
      <c r="W96"/>
    </row>
    <row r="97" spans="1:23" s="122" customFormat="1" x14ac:dyDescent="0.2">
      <c r="A97" s="70">
        <v>6.1</v>
      </c>
      <c r="B97" s="202"/>
      <c r="C97" s="134" t="s">
        <v>55</v>
      </c>
      <c r="D97" s="71" t="s">
        <v>57</v>
      </c>
      <c r="E97" s="135">
        <v>18.84</v>
      </c>
      <c r="F97" s="126"/>
      <c r="G97" s="127"/>
      <c r="H97" s="78"/>
      <c r="I97" s="127"/>
      <c r="J97" s="128"/>
      <c r="K97" s="129">
        <f t="shared" si="12"/>
        <v>0</v>
      </c>
      <c r="L97" s="130">
        <f t="shared" si="7"/>
        <v>0</v>
      </c>
      <c r="M97" s="131">
        <f t="shared" si="8"/>
        <v>0</v>
      </c>
      <c r="N97" s="78">
        <f t="shared" si="9"/>
        <v>0</v>
      </c>
      <c r="O97" s="127">
        <f t="shared" si="10"/>
        <v>0</v>
      </c>
      <c r="P97" s="78">
        <f t="shared" si="11"/>
        <v>0</v>
      </c>
      <c r="R97"/>
      <c r="S97"/>
      <c r="T97"/>
      <c r="U97"/>
      <c r="V97"/>
      <c r="W97"/>
    </row>
    <row r="98" spans="1:23" s="122" customFormat="1" ht="14.25" x14ac:dyDescent="0.2">
      <c r="A98" s="71">
        <v>6.11</v>
      </c>
      <c r="B98" s="201"/>
      <c r="C98" s="134" t="s">
        <v>58</v>
      </c>
      <c r="D98" s="71" t="s">
        <v>46</v>
      </c>
      <c r="E98" s="135">
        <v>0.16</v>
      </c>
      <c r="F98" s="126"/>
      <c r="G98" s="127"/>
      <c r="H98" s="78"/>
      <c r="I98" s="127"/>
      <c r="J98" s="128"/>
      <c r="K98" s="129">
        <f t="shared" si="12"/>
        <v>0</v>
      </c>
      <c r="L98" s="130">
        <f t="shared" si="7"/>
        <v>0</v>
      </c>
      <c r="M98" s="131">
        <f t="shared" si="8"/>
        <v>0</v>
      </c>
      <c r="N98" s="78">
        <f t="shared" si="9"/>
        <v>0</v>
      </c>
      <c r="O98" s="127">
        <f t="shared" si="10"/>
        <v>0</v>
      </c>
      <c r="P98" s="78">
        <f t="shared" si="11"/>
        <v>0</v>
      </c>
      <c r="R98"/>
      <c r="S98"/>
      <c r="T98"/>
      <c r="U98"/>
      <c r="V98"/>
      <c r="W98"/>
    </row>
    <row r="99" spans="1:23" s="122" customFormat="1" ht="14.25" x14ac:dyDescent="0.2">
      <c r="A99" s="71">
        <v>6.12</v>
      </c>
      <c r="B99" s="201"/>
      <c r="C99" s="136" t="s">
        <v>62</v>
      </c>
      <c r="D99" s="71" t="s">
        <v>46</v>
      </c>
      <c r="E99" s="135">
        <v>15.7</v>
      </c>
      <c r="F99" s="126"/>
      <c r="G99" s="127"/>
      <c r="H99" s="78"/>
      <c r="I99" s="127"/>
      <c r="J99" s="128"/>
      <c r="K99" s="129">
        <f t="shared" si="12"/>
        <v>0</v>
      </c>
      <c r="L99" s="130">
        <f t="shared" si="7"/>
        <v>0</v>
      </c>
      <c r="M99" s="131">
        <f t="shared" si="8"/>
        <v>0</v>
      </c>
      <c r="N99" s="78">
        <f t="shared" si="9"/>
        <v>0</v>
      </c>
      <c r="O99" s="127">
        <f t="shared" si="10"/>
        <v>0</v>
      </c>
      <c r="P99" s="78">
        <f t="shared" si="11"/>
        <v>0</v>
      </c>
      <c r="R99"/>
      <c r="S99"/>
      <c r="T99"/>
      <c r="U99"/>
      <c r="V99"/>
      <c r="W99"/>
    </row>
    <row r="100" spans="1:23" s="122" customFormat="1" x14ac:dyDescent="0.2">
      <c r="A100" s="71">
        <v>6.13</v>
      </c>
      <c r="B100" s="201"/>
      <c r="C100" s="134" t="s">
        <v>53</v>
      </c>
      <c r="D100" s="71" t="s">
        <v>56</v>
      </c>
      <c r="E100" s="135">
        <v>1.41</v>
      </c>
      <c r="F100" s="126"/>
      <c r="G100" s="127"/>
      <c r="H100" s="78"/>
      <c r="I100" s="127"/>
      <c r="J100" s="128"/>
      <c r="K100" s="129">
        <f t="shared" si="12"/>
        <v>0</v>
      </c>
      <c r="L100" s="130">
        <f t="shared" si="7"/>
        <v>0</v>
      </c>
      <c r="M100" s="131">
        <f t="shared" si="8"/>
        <v>0</v>
      </c>
      <c r="N100" s="78">
        <f t="shared" si="9"/>
        <v>0</v>
      </c>
      <c r="O100" s="127">
        <f t="shared" si="10"/>
        <v>0</v>
      </c>
      <c r="P100" s="78">
        <f t="shared" si="11"/>
        <v>0</v>
      </c>
      <c r="R100"/>
      <c r="S100"/>
      <c r="T100"/>
      <c r="U100"/>
      <c r="V100"/>
      <c r="W100"/>
    </row>
    <row r="101" spans="1:23" s="122" customFormat="1" x14ac:dyDescent="0.2">
      <c r="A101" s="71">
        <v>6.14</v>
      </c>
      <c r="B101" s="201"/>
      <c r="C101" s="136" t="s">
        <v>64</v>
      </c>
      <c r="D101" s="71" t="s">
        <v>45</v>
      </c>
      <c r="E101" s="135">
        <v>15.7</v>
      </c>
      <c r="F101" s="126"/>
      <c r="G101" s="127"/>
      <c r="H101" s="78"/>
      <c r="I101" s="127"/>
      <c r="J101" s="128"/>
      <c r="K101" s="129">
        <f t="shared" si="12"/>
        <v>0</v>
      </c>
      <c r="L101" s="130">
        <f t="shared" si="7"/>
        <v>0</v>
      </c>
      <c r="M101" s="131">
        <f t="shared" si="8"/>
        <v>0</v>
      </c>
      <c r="N101" s="78">
        <f t="shared" si="9"/>
        <v>0</v>
      </c>
      <c r="O101" s="127">
        <f t="shared" si="10"/>
        <v>0</v>
      </c>
      <c r="P101" s="78">
        <f t="shared" si="11"/>
        <v>0</v>
      </c>
      <c r="R101"/>
      <c r="S101"/>
      <c r="T101"/>
      <c r="U101"/>
      <c r="V101"/>
      <c r="W101"/>
    </row>
    <row r="102" spans="1:23" s="122" customFormat="1" x14ac:dyDescent="0.2">
      <c r="A102" s="71">
        <v>6.15</v>
      </c>
      <c r="B102" s="201"/>
      <c r="C102" s="134" t="s">
        <v>60</v>
      </c>
      <c r="D102" s="71" t="s">
        <v>56</v>
      </c>
      <c r="E102" s="135">
        <v>6.28</v>
      </c>
      <c r="F102" s="126"/>
      <c r="G102" s="127"/>
      <c r="H102" s="78"/>
      <c r="I102" s="127"/>
      <c r="J102" s="128"/>
      <c r="K102" s="129">
        <f t="shared" si="12"/>
        <v>0</v>
      </c>
      <c r="L102" s="130">
        <f t="shared" si="7"/>
        <v>0</v>
      </c>
      <c r="M102" s="131">
        <f t="shared" si="8"/>
        <v>0</v>
      </c>
      <c r="N102" s="78">
        <f t="shared" si="9"/>
        <v>0</v>
      </c>
      <c r="O102" s="127">
        <f t="shared" si="10"/>
        <v>0</v>
      </c>
      <c r="P102" s="78">
        <f t="shared" si="11"/>
        <v>0</v>
      </c>
      <c r="R102"/>
      <c r="S102"/>
      <c r="T102"/>
      <c r="U102"/>
      <c r="V102"/>
      <c r="W102"/>
    </row>
    <row r="103" spans="1:23" s="122" customFormat="1" x14ac:dyDescent="0.2">
      <c r="A103" s="211">
        <v>7</v>
      </c>
      <c r="B103" s="212"/>
      <c r="C103" s="213" t="s">
        <v>128</v>
      </c>
      <c r="D103" s="214"/>
      <c r="E103" s="221">
        <v>0</v>
      </c>
      <c r="F103" s="222"/>
      <c r="G103" s="223"/>
      <c r="H103" s="218"/>
      <c r="I103" s="217"/>
      <c r="J103" s="224"/>
      <c r="K103" s="224"/>
      <c r="L103" s="225">
        <f t="shared" si="7"/>
        <v>0</v>
      </c>
      <c r="M103" s="226">
        <f t="shared" si="8"/>
        <v>0</v>
      </c>
      <c r="N103" s="227">
        <f t="shared" si="9"/>
        <v>0</v>
      </c>
      <c r="O103" s="223">
        <f t="shared" si="10"/>
        <v>0</v>
      </c>
      <c r="P103" s="227">
        <f t="shared" si="11"/>
        <v>0</v>
      </c>
      <c r="R103"/>
      <c r="S103"/>
      <c r="T103"/>
      <c r="U103"/>
      <c r="V103"/>
      <c r="W103"/>
    </row>
    <row r="104" spans="1:23" s="122" customFormat="1" x14ac:dyDescent="0.2">
      <c r="A104" s="71">
        <v>7.1</v>
      </c>
      <c r="B104" s="201"/>
      <c r="C104" s="123" t="s">
        <v>54</v>
      </c>
      <c r="D104" s="124" t="s">
        <v>45</v>
      </c>
      <c r="E104" s="125">
        <v>16.98</v>
      </c>
      <c r="F104" s="126"/>
      <c r="G104" s="127"/>
      <c r="H104" s="78"/>
      <c r="I104" s="127"/>
      <c r="J104" s="128"/>
      <c r="K104" s="129">
        <f t="shared" ref="K104:K118" si="13">ROUND(SUM(H104:J104),2)</f>
        <v>0</v>
      </c>
      <c r="L104" s="130">
        <f t="shared" si="7"/>
        <v>0</v>
      </c>
      <c r="M104" s="131">
        <f t="shared" si="8"/>
        <v>0</v>
      </c>
      <c r="N104" s="78">
        <f t="shared" si="9"/>
        <v>0</v>
      </c>
      <c r="O104" s="127">
        <f t="shared" si="10"/>
        <v>0</v>
      </c>
      <c r="P104" s="78">
        <f t="shared" si="11"/>
        <v>0</v>
      </c>
      <c r="R104"/>
      <c r="S104"/>
      <c r="T104"/>
      <c r="U104"/>
      <c r="V104"/>
      <c r="W104"/>
    </row>
    <row r="105" spans="1:23" s="122" customFormat="1" x14ac:dyDescent="0.2">
      <c r="A105" s="71">
        <v>7.2</v>
      </c>
      <c r="B105" s="201"/>
      <c r="C105" s="134" t="s">
        <v>55</v>
      </c>
      <c r="D105" s="71" t="s">
        <v>57</v>
      </c>
      <c r="E105" s="135">
        <v>15.28</v>
      </c>
      <c r="F105" s="126"/>
      <c r="G105" s="127"/>
      <c r="H105" s="78"/>
      <c r="I105" s="127"/>
      <c r="J105" s="128"/>
      <c r="K105" s="129">
        <f t="shared" si="13"/>
        <v>0</v>
      </c>
      <c r="L105" s="130">
        <f t="shared" si="7"/>
        <v>0</v>
      </c>
      <c r="M105" s="131">
        <f t="shared" si="8"/>
        <v>0</v>
      </c>
      <c r="N105" s="78">
        <f t="shared" si="9"/>
        <v>0</v>
      </c>
      <c r="O105" s="127">
        <f t="shared" si="10"/>
        <v>0</v>
      </c>
      <c r="P105" s="78">
        <f t="shared" si="11"/>
        <v>0</v>
      </c>
      <c r="R105"/>
      <c r="S105"/>
      <c r="T105"/>
      <c r="U105"/>
      <c r="V105"/>
      <c r="W105"/>
    </row>
    <row r="106" spans="1:23" s="122" customFormat="1" ht="14.25" x14ac:dyDescent="0.2">
      <c r="A106" s="71">
        <v>7.3</v>
      </c>
      <c r="B106" s="201"/>
      <c r="C106" s="134" t="s">
        <v>58</v>
      </c>
      <c r="D106" s="71" t="s">
        <v>46</v>
      </c>
      <c r="E106" s="135">
        <v>0.17</v>
      </c>
      <c r="F106" s="126"/>
      <c r="G106" s="127"/>
      <c r="H106" s="78"/>
      <c r="I106" s="127"/>
      <c r="J106" s="128"/>
      <c r="K106" s="129">
        <f t="shared" si="13"/>
        <v>0</v>
      </c>
      <c r="L106" s="130">
        <f t="shared" si="7"/>
        <v>0</v>
      </c>
      <c r="M106" s="131">
        <f t="shared" si="8"/>
        <v>0</v>
      </c>
      <c r="N106" s="78">
        <f t="shared" si="9"/>
        <v>0</v>
      </c>
      <c r="O106" s="127">
        <f t="shared" si="10"/>
        <v>0</v>
      </c>
      <c r="P106" s="78">
        <f t="shared" si="11"/>
        <v>0</v>
      </c>
      <c r="R106"/>
      <c r="S106"/>
      <c r="T106"/>
      <c r="U106"/>
      <c r="V106"/>
      <c r="W106"/>
    </row>
    <row r="107" spans="1:23" s="122" customFormat="1" ht="14.25" x14ac:dyDescent="0.2">
      <c r="A107" s="71">
        <v>7.4</v>
      </c>
      <c r="B107" s="201"/>
      <c r="C107" s="136" t="s">
        <v>52</v>
      </c>
      <c r="D107" s="71" t="s">
        <v>46</v>
      </c>
      <c r="E107" s="135">
        <v>16.98</v>
      </c>
      <c r="F107" s="126"/>
      <c r="G107" s="127"/>
      <c r="H107" s="78"/>
      <c r="I107" s="127"/>
      <c r="J107" s="128"/>
      <c r="K107" s="129">
        <f t="shared" si="13"/>
        <v>0</v>
      </c>
      <c r="L107" s="130">
        <f t="shared" si="7"/>
        <v>0</v>
      </c>
      <c r="M107" s="131">
        <f t="shared" si="8"/>
        <v>0</v>
      </c>
      <c r="N107" s="78">
        <f t="shared" si="9"/>
        <v>0</v>
      </c>
      <c r="O107" s="127">
        <f t="shared" si="10"/>
        <v>0</v>
      </c>
      <c r="P107" s="78">
        <f t="shared" si="11"/>
        <v>0</v>
      </c>
      <c r="R107"/>
      <c r="S107"/>
      <c r="T107"/>
      <c r="U107"/>
      <c r="V107"/>
      <c r="W107"/>
    </row>
    <row r="108" spans="1:23" s="122" customFormat="1" x14ac:dyDescent="0.2">
      <c r="A108" s="71">
        <v>7.5</v>
      </c>
      <c r="B108" s="201"/>
      <c r="C108" s="134" t="s">
        <v>53</v>
      </c>
      <c r="D108" s="71" t="s">
        <v>56</v>
      </c>
      <c r="E108" s="135">
        <v>2.5499999999999998</v>
      </c>
      <c r="F108" s="126"/>
      <c r="G108" s="127"/>
      <c r="H108" s="78"/>
      <c r="I108" s="127"/>
      <c r="J108" s="128"/>
      <c r="K108" s="129">
        <f t="shared" si="13"/>
        <v>0</v>
      </c>
      <c r="L108" s="130">
        <f t="shared" si="7"/>
        <v>0</v>
      </c>
      <c r="M108" s="131">
        <f t="shared" si="8"/>
        <v>0</v>
      </c>
      <c r="N108" s="78">
        <f t="shared" si="9"/>
        <v>0</v>
      </c>
      <c r="O108" s="127">
        <f t="shared" si="10"/>
        <v>0</v>
      </c>
      <c r="P108" s="78">
        <f t="shared" si="11"/>
        <v>0</v>
      </c>
      <c r="R108"/>
      <c r="S108"/>
      <c r="T108"/>
      <c r="U108"/>
      <c r="V108"/>
      <c r="W108"/>
    </row>
    <row r="109" spans="1:23" s="122" customFormat="1" x14ac:dyDescent="0.2">
      <c r="A109" s="71">
        <v>7.6</v>
      </c>
      <c r="B109" s="201"/>
      <c r="C109" s="136" t="s">
        <v>59</v>
      </c>
      <c r="D109" s="71" t="s">
        <v>45</v>
      </c>
      <c r="E109" s="135">
        <v>16.98</v>
      </c>
      <c r="F109" s="126"/>
      <c r="G109" s="127"/>
      <c r="H109" s="78"/>
      <c r="I109" s="127"/>
      <c r="J109" s="128"/>
      <c r="K109" s="129">
        <f t="shared" si="13"/>
        <v>0</v>
      </c>
      <c r="L109" s="130">
        <f t="shared" si="7"/>
        <v>0</v>
      </c>
      <c r="M109" s="131">
        <f t="shared" si="8"/>
        <v>0</v>
      </c>
      <c r="N109" s="78">
        <f t="shared" si="9"/>
        <v>0</v>
      </c>
      <c r="O109" s="127">
        <f t="shared" si="10"/>
        <v>0</v>
      </c>
      <c r="P109" s="78">
        <f t="shared" si="11"/>
        <v>0</v>
      </c>
      <c r="R109"/>
      <c r="S109"/>
      <c r="T109"/>
      <c r="U109"/>
      <c r="V109"/>
      <c r="W109"/>
    </row>
    <row r="110" spans="1:23" s="122" customFormat="1" x14ac:dyDescent="0.2">
      <c r="A110" s="71">
        <v>7.7</v>
      </c>
      <c r="B110" s="201"/>
      <c r="C110" s="134" t="s">
        <v>60</v>
      </c>
      <c r="D110" s="71" t="s">
        <v>56</v>
      </c>
      <c r="E110" s="135">
        <v>6.79</v>
      </c>
      <c r="F110" s="126"/>
      <c r="G110" s="127"/>
      <c r="H110" s="78"/>
      <c r="I110" s="127"/>
      <c r="J110" s="128"/>
      <c r="K110" s="129">
        <f t="shared" si="13"/>
        <v>0</v>
      </c>
      <c r="L110" s="130">
        <f t="shared" si="7"/>
        <v>0</v>
      </c>
      <c r="M110" s="131">
        <f t="shared" si="8"/>
        <v>0</v>
      </c>
      <c r="N110" s="78">
        <f t="shared" si="9"/>
        <v>0</v>
      </c>
      <c r="O110" s="127">
        <f t="shared" si="10"/>
        <v>0</v>
      </c>
      <c r="P110" s="78">
        <f t="shared" si="11"/>
        <v>0</v>
      </c>
      <c r="R110"/>
      <c r="S110"/>
      <c r="T110"/>
      <c r="U110"/>
      <c r="V110"/>
      <c r="W110"/>
    </row>
    <row r="111" spans="1:23" s="122" customFormat="1" x14ac:dyDescent="0.2">
      <c r="A111" s="71">
        <v>7.8</v>
      </c>
      <c r="B111" s="201"/>
      <c r="C111" s="137" t="s">
        <v>61</v>
      </c>
      <c r="D111" s="124" t="s">
        <v>56</v>
      </c>
      <c r="E111" s="135">
        <v>6.79</v>
      </c>
      <c r="F111" s="126"/>
      <c r="G111" s="127"/>
      <c r="H111" s="78"/>
      <c r="I111" s="127"/>
      <c r="J111" s="128"/>
      <c r="K111" s="129">
        <f t="shared" si="13"/>
        <v>0</v>
      </c>
      <c r="L111" s="130">
        <f t="shared" si="7"/>
        <v>0</v>
      </c>
      <c r="M111" s="131">
        <f t="shared" si="8"/>
        <v>0</v>
      </c>
      <c r="N111" s="78">
        <f t="shared" si="9"/>
        <v>0</v>
      </c>
      <c r="O111" s="127">
        <f t="shared" si="10"/>
        <v>0</v>
      </c>
      <c r="P111" s="78">
        <f t="shared" si="11"/>
        <v>0</v>
      </c>
      <c r="R111"/>
      <c r="S111"/>
      <c r="T111"/>
      <c r="U111"/>
      <c r="V111"/>
      <c r="W111"/>
    </row>
    <row r="112" spans="1:23" s="122" customFormat="1" x14ac:dyDescent="0.2">
      <c r="A112" s="71">
        <v>7.9</v>
      </c>
      <c r="B112" s="201"/>
      <c r="C112" s="123" t="s">
        <v>63</v>
      </c>
      <c r="D112" s="124" t="s">
        <v>45</v>
      </c>
      <c r="E112" s="125">
        <v>10.7</v>
      </c>
      <c r="F112" s="126"/>
      <c r="G112" s="127"/>
      <c r="H112" s="78"/>
      <c r="I112" s="127"/>
      <c r="J112" s="128"/>
      <c r="K112" s="129">
        <f t="shared" si="13"/>
        <v>0</v>
      </c>
      <c r="L112" s="130">
        <f t="shared" si="7"/>
        <v>0</v>
      </c>
      <c r="M112" s="131">
        <f t="shared" si="8"/>
        <v>0</v>
      </c>
      <c r="N112" s="78">
        <f t="shared" si="9"/>
        <v>0</v>
      </c>
      <c r="O112" s="127">
        <f t="shared" si="10"/>
        <v>0</v>
      </c>
      <c r="P112" s="78">
        <f t="shared" si="11"/>
        <v>0</v>
      </c>
      <c r="R112"/>
      <c r="S112"/>
      <c r="T112"/>
      <c r="U112"/>
      <c r="V112"/>
      <c r="W112"/>
    </row>
    <row r="113" spans="1:23" s="122" customFormat="1" x14ac:dyDescent="0.2">
      <c r="A113" s="70">
        <v>7.1</v>
      </c>
      <c r="B113" s="202"/>
      <c r="C113" s="134" t="s">
        <v>55</v>
      </c>
      <c r="D113" s="71" t="s">
        <v>57</v>
      </c>
      <c r="E113" s="135">
        <v>12.84</v>
      </c>
      <c r="F113" s="126"/>
      <c r="G113" s="127"/>
      <c r="H113" s="78"/>
      <c r="I113" s="127"/>
      <c r="J113" s="128"/>
      <c r="K113" s="129">
        <f t="shared" si="13"/>
        <v>0</v>
      </c>
      <c r="L113" s="130">
        <f t="shared" si="7"/>
        <v>0</v>
      </c>
      <c r="M113" s="131">
        <f t="shared" si="8"/>
        <v>0</v>
      </c>
      <c r="N113" s="78">
        <f t="shared" si="9"/>
        <v>0</v>
      </c>
      <c r="O113" s="127">
        <f t="shared" si="10"/>
        <v>0</v>
      </c>
      <c r="P113" s="78">
        <f t="shared" si="11"/>
        <v>0</v>
      </c>
      <c r="R113"/>
      <c r="S113"/>
      <c r="T113"/>
      <c r="U113"/>
      <c r="V113"/>
      <c r="W113"/>
    </row>
    <row r="114" spans="1:23" s="122" customFormat="1" ht="14.25" x14ac:dyDescent="0.2">
      <c r="A114" s="71">
        <v>7.11</v>
      </c>
      <c r="B114" s="201"/>
      <c r="C114" s="134" t="s">
        <v>58</v>
      </c>
      <c r="D114" s="71" t="s">
        <v>46</v>
      </c>
      <c r="E114" s="135">
        <v>0.11</v>
      </c>
      <c r="F114" s="126"/>
      <c r="G114" s="127"/>
      <c r="H114" s="78"/>
      <c r="I114" s="127"/>
      <c r="J114" s="128"/>
      <c r="K114" s="129">
        <f t="shared" si="13"/>
        <v>0</v>
      </c>
      <c r="L114" s="130">
        <f t="shared" si="7"/>
        <v>0</v>
      </c>
      <c r="M114" s="131">
        <f t="shared" si="8"/>
        <v>0</v>
      </c>
      <c r="N114" s="78">
        <f t="shared" si="9"/>
        <v>0</v>
      </c>
      <c r="O114" s="127">
        <f t="shared" si="10"/>
        <v>0</v>
      </c>
      <c r="P114" s="78">
        <f t="shared" si="11"/>
        <v>0</v>
      </c>
      <c r="R114"/>
      <c r="S114"/>
      <c r="T114"/>
      <c r="U114"/>
      <c r="V114"/>
      <c r="W114"/>
    </row>
    <row r="115" spans="1:23" s="122" customFormat="1" ht="14.25" x14ac:dyDescent="0.2">
      <c r="A115" s="71">
        <v>7.12</v>
      </c>
      <c r="B115" s="201"/>
      <c r="C115" s="136" t="s">
        <v>62</v>
      </c>
      <c r="D115" s="71" t="s">
        <v>46</v>
      </c>
      <c r="E115" s="135">
        <v>10.7</v>
      </c>
      <c r="F115" s="126"/>
      <c r="G115" s="127"/>
      <c r="H115" s="78"/>
      <c r="I115" s="127"/>
      <c r="J115" s="128"/>
      <c r="K115" s="129">
        <f t="shared" si="13"/>
        <v>0</v>
      </c>
      <c r="L115" s="130">
        <f t="shared" si="7"/>
        <v>0</v>
      </c>
      <c r="M115" s="131">
        <f t="shared" si="8"/>
        <v>0</v>
      </c>
      <c r="N115" s="78">
        <f t="shared" si="9"/>
        <v>0</v>
      </c>
      <c r="O115" s="127">
        <f t="shared" si="10"/>
        <v>0</v>
      </c>
      <c r="P115" s="78">
        <f t="shared" si="11"/>
        <v>0</v>
      </c>
      <c r="R115"/>
      <c r="S115"/>
      <c r="T115"/>
      <c r="U115"/>
      <c r="V115"/>
      <c r="W115"/>
    </row>
    <row r="116" spans="1:23" s="122" customFormat="1" x14ac:dyDescent="0.2">
      <c r="A116" s="71">
        <v>7.13</v>
      </c>
      <c r="B116" s="201"/>
      <c r="C116" s="134" t="s">
        <v>53</v>
      </c>
      <c r="D116" s="71" t="s">
        <v>56</v>
      </c>
      <c r="E116" s="135">
        <v>0.96</v>
      </c>
      <c r="F116" s="126"/>
      <c r="G116" s="127"/>
      <c r="H116" s="78"/>
      <c r="I116" s="127"/>
      <c r="J116" s="128"/>
      <c r="K116" s="129">
        <f t="shared" si="13"/>
        <v>0</v>
      </c>
      <c r="L116" s="130">
        <f t="shared" si="7"/>
        <v>0</v>
      </c>
      <c r="M116" s="131">
        <f t="shared" si="8"/>
        <v>0</v>
      </c>
      <c r="N116" s="78">
        <f t="shared" si="9"/>
        <v>0</v>
      </c>
      <c r="O116" s="127">
        <f t="shared" si="10"/>
        <v>0</v>
      </c>
      <c r="P116" s="78">
        <f t="shared" si="11"/>
        <v>0</v>
      </c>
      <c r="R116"/>
      <c r="S116"/>
      <c r="T116"/>
      <c r="U116"/>
      <c r="V116"/>
      <c r="W116"/>
    </row>
    <row r="117" spans="1:23" s="122" customFormat="1" x14ac:dyDescent="0.2">
      <c r="A117" s="71">
        <v>7.14</v>
      </c>
      <c r="B117" s="201"/>
      <c r="C117" s="136" t="s">
        <v>64</v>
      </c>
      <c r="D117" s="71" t="s">
        <v>45</v>
      </c>
      <c r="E117" s="135">
        <v>10.7</v>
      </c>
      <c r="F117" s="126"/>
      <c r="G117" s="127"/>
      <c r="H117" s="78"/>
      <c r="I117" s="127"/>
      <c r="J117" s="128"/>
      <c r="K117" s="129">
        <f t="shared" si="13"/>
        <v>0</v>
      </c>
      <c r="L117" s="130">
        <f t="shared" si="7"/>
        <v>0</v>
      </c>
      <c r="M117" s="131">
        <f t="shared" si="8"/>
        <v>0</v>
      </c>
      <c r="N117" s="78">
        <f t="shared" si="9"/>
        <v>0</v>
      </c>
      <c r="O117" s="127">
        <f t="shared" si="10"/>
        <v>0</v>
      </c>
      <c r="P117" s="78">
        <f t="shared" si="11"/>
        <v>0</v>
      </c>
      <c r="R117"/>
      <c r="S117"/>
      <c r="T117"/>
      <c r="U117"/>
      <c r="V117"/>
      <c r="W117"/>
    </row>
    <row r="118" spans="1:23" s="122" customFormat="1" x14ac:dyDescent="0.2">
      <c r="A118" s="71">
        <v>7.15</v>
      </c>
      <c r="B118" s="201"/>
      <c r="C118" s="134" t="s">
        <v>60</v>
      </c>
      <c r="D118" s="71" t="s">
        <v>56</v>
      </c>
      <c r="E118" s="135">
        <v>4.28</v>
      </c>
      <c r="F118" s="126"/>
      <c r="G118" s="127"/>
      <c r="H118" s="78"/>
      <c r="I118" s="127"/>
      <c r="J118" s="128"/>
      <c r="K118" s="129">
        <f t="shared" si="13"/>
        <v>0</v>
      </c>
      <c r="L118" s="130">
        <f t="shared" si="7"/>
        <v>0</v>
      </c>
      <c r="M118" s="131">
        <f t="shared" si="8"/>
        <v>0</v>
      </c>
      <c r="N118" s="78">
        <f t="shared" si="9"/>
        <v>0</v>
      </c>
      <c r="O118" s="127">
        <f t="shared" si="10"/>
        <v>0</v>
      </c>
      <c r="P118" s="78">
        <f t="shared" si="11"/>
        <v>0</v>
      </c>
      <c r="R118"/>
      <c r="S118"/>
      <c r="T118"/>
      <c r="U118"/>
      <c r="V118"/>
      <c r="W118"/>
    </row>
    <row r="119" spans="1:23" s="122" customFormat="1" x14ac:dyDescent="0.2">
      <c r="A119" s="211">
        <v>8</v>
      </c>
      <c r="B119" s="212"/>
      <c r="C119" s="213" t="s">
        <v>127</v>
      </c>
      <c r="D119" s="214"/>
      <c r="E119" s="221">
        <v>0</v>
      </c>
      <c r="F119" s="222"/>
      <c r="G119" s="223"/>
      <c r="H119" s="218"/>
      <c r="I119" s="217"/>
      <c r="J119" s="224"/>
      <c r="K119" s="224"/>
      <c r="L119" s="225">
        <f t="shared" si="7"/>
        <v>0</v>
      </c>
      <c r="M119" s="226">
        <f t="shared" si="8"/>
        <v>0</v>
      </c>
      <c r="N119" s="227">
        <f t="shared" si="9"/>
        <v>0</v>
      </c>
      <c r="O119" s="223">
        <f t="shared" si="10"/>
        <v>0</v>
      </c>
      <c r="P119" s="227">
        <f t="shared" si="11"/>
        <v>0</v>
      </c>
      <c r="R119"/>
      <c r="S119"/>
      <c r="T119"/>
      <c r="U119"/>
      <c r="V119"/>
      <c r="W119"/>
    </row>
    <row r="120" spans="1:23" s="122" customFormat="1" x14ac:dyDescent="0.2">
      <c r="A120" s="71">
        <v>8.1</v>
      </c>
      <c r="B120" s="201"/>
      <c r="C120" s="123" t="s">
        <v>54</v>
      </c>
      <c r="D120" s="124" t="s">
        <v>45</v>
      </c>
      <c r="E120" s="125">
        <v>22.39</v>
      </c>
      <c r="F120" s="126"/>
      <c r="G120" s="127"/>
      <c r="H120" s="78"/>
      <c r="I120" s="127"/>
      <c r="J120" s="128"/>
      <c r="K120" s="129">
        <f t="shared" ref="K120:K134" si="14">ROUND(SUM(H120:J120),2)</f>
        <v>0</v>
      </c>
      <c r="L120" s="130">
        <f t="shared" si="7"/>
        <v>0</v>
      </c>
      <c r="M120" s="131">
        <f t="shared" si="8"/>
        <v>0</v>
      </c>
      <c r="N120" s="78">
        <f t="shared" si="9"/>
        <v>0</v>
      </c>
      <c r="O120" s="127">
        <f t="shared" si="10"/>
        <v>0</v>
      </c>
      <c r="P120" s="78">
        <f t="shared" si="11"/>
        <v>0</v>
      </c>
      <c r="R120"/>
      <c r="S120"/>
      <c r="T120"/>
      <c r="U120"/>
      <c r="V120"/>
      <c r="W120"/>
    </row>
    <row r="121" spans="1:23" s="122" customFormat="1" x14ac:dyDescent="0.2">
      <c r="A121" s="71">
        <v>8.1999999999999993</v>
      </c>
      <c r="B121" s="201"/>
      <c r="C121" s="134" t="s">
        <v>55</v>
      </c>
      <c r="D121" s="71" t="s">
        <v>57</v>
      </c>
      <c r="E121" s="135">
        <v>20.149999999999999</v>
      </c>
      <c r="F121" s="126"/>
      <c r="G121" s="127"/>
      <c r="H121" s="78"/>
      <c r="I121" s="127"/>
      <c r="J121" s="128"/>
      <c r="K121" s="129">
        <f t="shared" si="14"/>
        <v>0</v>
      </c>
      <c r="L121" s="130">
        <f t="shared" si="7"/>
        <v>0</v>
      </c>
      <c r="M121" s="131">
        <f t="shared" si="8"/>
        <v>0</v>
      </c>
      <c r="N121" s="78">
        <f t="shared" si="9"/>
        <v>0</v>
      </c>
      <c r="O121" s="127">
        <f t="shared" si="10"/>
        <v>0</v>
      </c>
      <c r="P121" s="78">
        <f t="shared" si="11"/>
        <v>0</v>
      </c>
      <c r="R121"/>
      <c r="S121"/>
      <c r="T121"/>
      <c r="U121"/>
      <c r="V121"/>
      <c r="W121"/>
    </row>
    <row r="122" spans="1:23" s="122" customFormat="1" ht="14.25" x14ac:dyDescent="0.2">
      <c r="A122" s="71">
        <v>8.3000000000000007</v>
      </c>
      <c r="B122" s="201"/>
      <c r="C122" s="134" t="s">
        <v>58</v>
      </c>
      <c r="D122" s="71" t="s">
        <v>46</v>
      </c>
      <c r="E122" s="135">
        <v>0.22</v>
      </c>
      <c r="F122" s="126"/>
      <c r="G122" s="127"/>
      <c r="H122" s="78"/>
      <c r="I122" s="127"/>
      <c r="J122" s="128"/>
      <c r="K122" s="129">
        <f t="shared" si="14"/>
        <v>0</v>
      </c>
      <c r="L122" s="130">
        <f t="shared" si="7"/>
        <v>0</v>
      </c>
      <c r="M122" s="131">
        <f t="shared" si="8"/>
        <v>0</v>
      </c>
      <c r="N122" s="78">
        <f t="shared" si="9"/>
        <v>0</v>
      </c>
      <c r="O122" s="127">
        <f t="shared" si="10"/>
        <v>0</v>
      </c>
      <c r="P122" s="78">
        <f t="shared" si="11"/>
        <v>0</v>
      </c>
      <c r="R122"/>
      <c r="S122"/>
      <c r="T122"/>
      <c r="U122"/>
      <c r="V122"/>
      <c r="W122"/>
    </row>
    <row r="123" spans="1:23" s="122" customFormat="1" ht="14.25" x14ac:dyDescent="0.2">
      <c r="A123" s="71">
        <v>8.4</v>
      </c>
      <c r="B123" s="201"/>
      <c r="C123" s="136" t="s">
        <v>52</v>
      </c>
      <c r="D123" s="71" t="s">
        <v>46</v>
      </c>
      <c r="E123" s="135">
        <v>22.39</v>
      </c>
      <c r="F123" s="126"/>
      <c r="G123" s="127"/>
      <c r="H123" s="78"/>
      <c r="I123" s="127"/>
      <c r="J123" s="128"/>
      <c r="K123" s="129">
        <f t="shared" si="14"/>
        <v>0</v>
      </c>
      <c r="L123" s="130">
        <f t="shared" si="7"/>
        <v>0</v>
      </c>
      <c r="M123" s="131">
        <f t="shared" si="8"/>
        <v>0</v>
      </c>
      <c r="N123" s="78">
        <f t="shared" si="9"/>
        <v>0</v>
      </c>
      <c r="O123" s="127">
        <f t="shared" si="10"/>
        <v>0</v>
      </c>
      <c r="P123" s="78">
        <f t="shared" si="11"/>
        <v>0</v>
      </c>
      <c r="R123"/>
      <c r="S123"/>
      <c r="T123"/>
      <c r="U123"/>
      <c r="V123"/>
      <c r="W123"/>
    </row>
    <row r="124" spans="1:23" s="122" customFormat="1" x14ac:dyDescent="0.2">
      <c r="A124" s="71">
        <v>8.5</v>
      </c>
      <c r="B124" s="201"/>
      <c r="C124" s="134" t="s">
        <v>53</v>
      </c>
      <c r="D124" s="71" t="s">
        <v>56</v>
      </c>
      <c r="E124" s="135">
        <v>3.36</v>
      </c>
      <c r="F124" s="126"/>
      <c r="G124" s="127"/>
      <c r="H124" s="78"/>
      <c r="I124" s="127"/>
      <c r="J124" s="128"/>
      <c r="K124" s="129">
        <f t="shared" si="14"/>
        <v>0</v>
      </c>
      <c r="L124" s="130">
        <f t="shared" si="7"/>
        <v>0</v>
      </c>
      <c r="M124" s="131">
        <f t="shared" si="8"/>
        <v>0</v>
      </c>
      <c r="N124" s="78">
        <f t="shared" si="9"/>
        <v>0</v>
      </c>
      <c r="O124" s="127">
        <f t="shared" si="10"/>
        <v>0</v>
      </c>
      <c r="P124" s="78">
        <f t="shared" si="11"/>
        <v>0</v>
      </c>
      <c r="R124"/>
      <c r="S124"/>
      <c r="T124"/>
      <c r="U124"/>
      <c r="V124"/>
      <c r="W124"/>
    </row>
    <row r="125" spans="1:23" s="122" customFormat="1" x14ac:dyDescent="0.2">
      <c r="A125" s="71">
        <v>8.6</v>
      </c>
      <c r="B125" s="201"/>
      <c r="C125" s="136" t="s">
        <v>59</v>
      </c>
      <c r="D125" s="71" t="s">
        <v>45</v>
      </c>
      <c r="E125" s="135">
        <v>22.39</v>
      </c>
      <c r="F125" s="126"/>
      <c r="G125" s="127"/>
      <c r="H125" s="78"/>
      <c r="I125" s="127"/>
      <c r="J125" s="128"/>
      <c r="K125" s="129">
        <f t="shared" si="14"/>
        <v>0</v>
      </c>
      <c r="L125" s="130">
        <f t="shared" si="7"/>
        <v>0</v>
      </c>
      <c r="M125" s="131">
        <f t="shared" si="8"/>
        <v>0</v>
      </c>
      <c r="N125" s="78">
        <f t="shared" si="9"/>
        <v>0</v>
      </c>
      <c r="O125" s="127">
        <f t="shared" si="10"/>
        <v>0</v>
      </c>
      <c r="P125" s="78">
        <f t="shared" si="11"/>
        <v>0</v>
      </c>
      <c r="R125"/>
      <c r="S125"/>
      <c r="T125"/>
      <c r="U125"/>
      <c r="V125"/>
      <c r="W125"/>
    </row>
    <row r="126" spans="1:23" s="122" customFormat="1" x14ac:dyDescent="0.2">
      <c r="A126" s="71">
        <v>8.6999999999999993</v>
      </c>
      <c r="B126" s="201"/>
      <c r="C126" s="134" t="s">
        <v>60</v>
      </c>
      <c r="D126" s="71" t="s">
        <v>56</v>
      </c>
      <c r="E126" s="135">
        <v>8.9600000000000009</v>
      </c>
      <c r="F126" s="126"/>
      <c r="G126" s="127"/>
      <c r="H126" s="78"/>
      <c r="I126" s="127"/>
      <c r="J126" s="128"/>
      <c r="K126" s="129">
        <f t="shared" si="14"/>
        <v>0</v>
      </c>
      <c r="L126" s="130">
        <f t="shared" si="7"/>
        <v>0</v>
      </c>
      <c r="M126" s="131">
        <f t="shared" si="8"/>
        <v>0</v>
      </c>
      <c r="N126" s="78">
        <f t="shared" si="9"/>
        <v>0</v>
      </c>
      <c r="O126" s="127">
        <f t="shared" si="10"/>
        <v>0</v>
      </c>
      <c r="P126" s="78">
        <f t="shared" si="11"/>
        <v>0</v>
      </c>
      <c r="R126"/>
      <c r="S126"/>
      <c r="T126"/>
      <c r="U126"/>
      <c r="V126"/>
      <c r="W126"/>
    </row>
    <row r="127" spans="1:23" s="122" customFormat="1" x14ac:dyDescent="0.2">
      <c r="A127" s="71">
        <v>8.8000000000000007</v>
      </c>
      <c r="B127" s="201"/>
      <c r="C127" s="137" t="s">
        <v>61</v>
      </c>
      <c r="D127" s="124" t="s">
        <v>56</v>
      </c>
      <c r="E127" s="135">
        <v>8.9600000000000009</v>
      </c>
      <c r="F127" s="126"/>
      <c r="G127" s="127"/>
      <c r="H127" s="78"/>
      <c r="I127" s="127"/>
      <c r="J127" s="128"/>
      <c r="K127" s="129">
        <f t="shared" si="14"/>
        <v>0</v>
      </c>
      <c r="L127" s="130">
        <f t="shared" si="7"/>
        <v>0</v>
      </c>
      <c r="M127" s="131">
        <f t="shared" si="8"/>
        <v>0</v>
      </c>
      <c r="N127" s="78">
        <f t="shared" si="9"/>
        <v>0</v>
      </c>
      <c r="O127" s="127">
        <f t="shared" si="10"/>
        <v>0</v>
      </c>
      <c r="P127" s="78">
        <f t="shared" si="11"/>
        <v>0</v>
      </c>
      <c r="R127"/>
      <c r="S127"/>
      <c r="T127"/>
      <c r="U127"/>
      <c r="V127"/>
      <c r="W127"/>
    </row>
    <row r="128" spans="1:23" s="122" customFormat="1" x14ac:dyDescent="0.2">
      <c r="A128" s="71">
        <v>8.9</v>
      </c>
      <c r="B128" s="201"/>
      <c r="C128" s="123" t="s">
        <v>63</v>
      </c>
      <c r="D128" s="124" t="s">
        <v>45</v>
      </c>
      <c r="E128" s="125">
        <v>11.1</v>
      </c>
      <c r="F128" s="126"/>
      <c r="G128" s="127"/>
      <c r="H128" s="78"/>
      <c r="I128" s="127"/>
      <c r="J128" s="128"/>
      <c r="K128" s="129">
        <f t="shared" si="14"/>
        <v>0</v>
      </c>
      <c r="L128" s="130">
        <f t="shared" si="7"/>
        <v>0</v>
      </c>
      <c r="M128" s="131">
        <f t="shared" si="8"/>
        <v>0</v>
      </c>
      <c r="N128" s="78">
        <f t="shared" si="9"/>
        <v>0</v>
      </c>
      <c r="O128" s="127">
        <f t="shared" si="10"/>
        <v>0</v>
      </c>
      <c r="P128" s="78">
        <f t="shared" si="11"/>
        <v>0</v>
      </c>
      <c r="R128"/>
      <c r="S128"/>
      <c r="T128"/>
      <c r="U128"/>
      <c r="V128"/>
      <c r="W128"/>
    </row>
    <row r="129" spans="1:23" s="122" customFormat="1" x14ac:dyDescent="0.2">
      <c r="A129" s="70">
        <v>8.1</v>
      </c>
      <c r="B129" s="202"/>
      <c r="C129" s="134" t="s">
        <v>55</v>
      </c>
      <c r="D129" s="71" t="s">
        <v>57</v>
      </c>
      <c r="E129" s="135">
        <v>13.32</v>
      </c>
      <c r="F129" s="126"/>
      <c r="G129" s="127"/>
      <c r="H129" s="78"/>
      <c r="I129" s="127"/>
      <c r="J129" s="128"/>
      <c r="K129" s="129">
        <f t="shared" si="14"/>
        <v>0</v>
      </c>
      <c r="L129" s="130">
        <f t="shared" si="7"/>
        <v>0</v>
      </c>
      <c r="M129" s="131">
        <f t="shared" si="8"/>
        <v>0</v>
      </c>
      <c r="N129" s="78">
        <f t="shared" si="9"/>
        <v>0</v>
      </c>
      <c r="O129" s="127">
        <f t="shared" si="10"/>
        <v>0</v>
      </c>
      <c r="P129" s="78">
        <f t="shared" si="11"/>
        <v>0</v>
      </c>
      <c r="R129"/>
      <c r="S129"/>
      <c r="T129"/>
      <c r="U129"/>
      <c r="V129"/>
      <c r="W129"/>
    </row>
    <row r="130" spans="1:23" s="122" customFormat="1" ht="14.25" x14ac:dyDescent="0.2">
      <c r="A130" s="71">
        <v>8.11</v>
      </c>
      <c r="B130" s="201"/>
      <c r="C130" s="134" t="s">
        <v>58</v>
      </c>
      <c r="D130" s="71" t="s">
        <v>46</v>
      </c>
      <c r="E130" s="135">
        <v>0.11</v>
      </c>
      <c r="F130" s="126"/>
      <c r="G130" s="127"/>
      <c r="H130" s="78"/>
      <c r="I130" s="127"/>
      <c r="J130" s="128"/>
      <c r="K130" s="129">
        <f t="shared" si="14"/>
        <v>0</v>
      </c>
      <c r="L130" s="130">
        <f t="shared" si="7"/>
        <v>0</v>
      </c>
      <c r="M130" s="131">
        <f t="shared" si="8"/>
        <v>0</v>
      </c>
      <c r="N130" s="78">
        <f t="shared" si="9"/>
        <v>0</v>
      </c>
      <c r="O130" s="127">
        <f t="shared" si="10"/>
        <v>0</v>
      </c>
      <c r="P130" s="78">
        <f t="shared" si="11"/>
        <v>0</v>
      </c>
      <c r="R130"/>
      <c r="S130"/>
      <c r="T130"/>
      <c r="U130"/>
      <c r="V130"/>
      <c r="W130"/>
    </row>
    <row r="131" spans="1:23" s="122" customFormat="1" ht="14.25" x14ac:dyDescent="0.2">
      <c r="A131" s="71">
        <v>8.1199999999999992</v>
      </c>
      <c r="B131" s="201"/>
      <c r="C131" s="136" t="s">
        <v>62</v>
      </c>
      <c r="D131" s="71" t="s">
        <v>46</v>
      </c>
      <c r="E131" s="135">
        <v>11.1</v>
      </c>
      <c r="F131" s="126"/>
      <c r="G131" s="127"/>
      <c r="H131" s="78"/>
      <c r="I131" s="127"/>
      <c r="J131" s="128"/>
      <c r="K131" s="129">
        <f t="shared" si="14"/>
        <v>0</v>
      </c>
      <c r="L131" s="130">
        <f t="shared" si="7"/>
        <v>0</v>
      </c>
      <c r="M131" s="131">
        <f t="shared" si="8"/>
        <v>0</v>
      </c>
      <c r="N131" s="78">
        <f t="shared" si="9"/>
        <v>0</v>
      </c>
      <c r="O131" s="127">
        <f t="shared" si="10"/>
        <v>0</v>
      </c>
      <c r="P131" s="78">
        <f t="shared" si="11"/>
        <v>0</v>
      </c>
      <c r="R131"/>
      <c r="S131"/>
      <c r="T131"/>
      <c r="U131"/>
      <c r="V131"/>
      <c r="W131"/>
    </row>
    <row r="132" spans="1:23" s="122" customFormat="1" x14ac:dyDescent="0.2">
      <c r="A132" s="71">
        <v>8.1300000000000008</v>
      </c>
      <c r="B132" s="201"/>
      <c r="C132" s="134" t="s">
        <v>53</v>
      </c>
      <c r="D132" s="71" t="s">
        <v>56</v>
      </c>
      <c r="E132" s="135">
        <v>1</v>
      </c>
      <c r="F132" s="126"/>
      <c r="G132" s="127"/>
      <c r="H132" s="78"/>
      <c r="I132" s="127"/>
      <c r="J132" s="128"/>
      <c r="K132" s="129">
        <f t="shared" si="14"/>
        <v>0</v>
      </c>
      <c r="L132" s="130">
        <f t="shared" si="7"/>
        <v>0</v>
      </c>
      <c r="M132" s="131">
        <f t="shared" si="8"/>
        <v>0</v>
      </c>
      <c r="N132" s="78">
        <f t="shared" si="9"/>
        <v>0</v>
      </c>
      <c r="O132" s="127">
        <f t="shared" si="10"/>
        <v>0</v>
      </c>
      <c r="P132" s="78">
        <f t="shared" si="11"/>
        <v>0</v>
      </c>
      <c r="R132"/>
      <c r="S132"/>
      <c r="T132"/>
      <c r="U132"/>
      <c r="V132"/>
      <c r="W132"/>
    </row>
    <row r="133" spans="1:23" s="122" customFormat="1" x14ac:dyDescent="0.2">
      <c r="A133" s="71">
        <v>8.14</v>
      </c>
      <c r="B133" s="201"/>
      <c r="C133" s="136" t="s">
        <v>64</v>
      </c>
      <c r="D133" s="71" t="s">
        <v>45</v>
      </c>
      <c r="E133" s="135">
        <v>11.1</v>
      </c>
      <c r="F133" s="126"/>
      <c r="G133" s="127"/>
      <c r="H133" s="78"/>
      <c r="I133" s="127"/>
      <c r="J133" s="128"/>
      <c r="K133" s="129">
        <f t="shared" si="14"/>
        <v>0</v>
      </c>
      <c r="L133" s="130">
        <f t="shared" si="7"/>
        <v>0</v>
      </c>
      <c r="M133" s="131">
        <f t="shared" si="8"/>
        <v>0</v>
      </c>
      <c r="N133" s="78">
        <f t="shared" si="9"/>
        <v>0</v>
      </c>
      <c r="O133" s="127">
        <f t="shared" si="10"/>
        <v>0</v>
      </c>
      <c r="P133" s="78">
        <f t="shared" si="11"/>
        <v>0</v>
      </c>
      <c r="R133"/>
      <c r="S133"/>
      <c r="T133"/>
      <c r="U133"/>
      <c r="V133"/>
      <c r="W133"/>
    </row>
    <row r="134" spans="1:23" s="122" customFormat="1" x14ac:dyDescent="0.2">
      <c r="A134" s="71">
        <v>8.15</v>
      </c>
      <c r="B134" s="201"/>
      <c r="C134" s="134" t="s">
        <v>60</v>
      </c>
      <c r="D134" s="71" t="s">
        <v>56</v>
      </c>
      <c r="E134" s="135">
        <v>4.4400000000000004</v>
      </c>
      <c r="F134" s="126"/>
      <c r="G134" s="127"/>
      <c r="H134" s="78"/>
      <c r="I134" s="127"/>
      <c r="J134" s="128"/>
      <c r="K134" s="129">
        <f t="shared" si="14"/>
        <v>0</v>
      </c>
      <c r="L134" s="130">
        <f t="shared" si="7"/>
        <v>0</v>
      </c>
      <c r="M134" s="131">
        <f t="shared" si="8"/>
        <v>0</v>
      </c>
      <c r="N134" s="78">
        <f t="shared" si="9"/>
        <v>0</v>
      </c>
      <c r="O134" s="127">
        <f t="shared" si="10"/>
        <v>0</v>
      </c>
      <c r="P134" s="78">
        <f t="shared" si="11"/>
        <v>0</v>
      </c>
      <c r="R134"/>
      <c r="S134"/>
      <c r="T134"/>
      <c r="U134"/>
      <c r="V134"/>
      <c r="W134"/>
    </row>
    <row r="135" spans="1:23" s="122" customFormat="1" x14ac:dyDescent="0.2">
      <c r="A135" s="211">
        <v>9</v>
      </c>
      <c r="B135" s="212"/>
      <c r="C135" s="213" t="s">
        <v>130</v>
      </c>
      <c r="D135" s="214"/>
      <c r="E135" s="221">
        <v>0</v>
      </c>
      <c r="F135" s="222"/>
      <c r="G135" s="223"/>
      <c r="H135" s="218"/>
      <c r="I135" s="217"/>
      <c r="J135" s="224"/>
      <c r="K135" s="224"/>
      <c r="L135" s="225">
        <f t="shared" si="7"/>
        <v>0</v>
      </c>
      <c r="M135" s="226">
        <f t="shared" si="8"/>
        <v>0</v>
      </c>
      <c r="N135" s="227">
        <f t="shared" si="9"/>
        <v>0</v>
      </c>
      <c r="O135" s="223">
        <f t="shared" si="10"/>
        <v>0</v>
      </c>
      <c r="P135" s="227">
        <f t="shared" si="11"/>
        <v>0</v>
      </c>
      <c r="R135"/>
      <c r="S135"/>
      <c r="T135"/>
      <c r="U135"/>
      <c r="V135"/>
      <c r="W135"/>
    </row>
    <row r="136" spans="1:23" s="122" customFormat="1" x14ac:dyDescent="0.2">
      <c r="A136" s="71">
        <v>9.1</v>
      </c>
      <c r="B136" s="201"/>
      <c r="C136" s="123" t="s">
        <v>54</v>
      </c>
      <c r="D136" s="124" t="s">
        <v>45</v>
      </c>
      <c r="E136" s="125">
        <v>29.72</v>
      </c>
      <c r="F136" s="126"/>
      <c r="G136" s="127"/>
      <c r="H136" s="78"/>
      <c r="I136" s="127"/>
      <c r="J136" s="128"/>
      <c r="K136" s="129">
        <f t="shared" ref="K136:K150" si="15">ROUND(SUM(H136:J136),2)</f>
        <v>0</v>
      </c>
      <c r="L136" s="130">
        <f t="shared" si="7"/>
        <v>0</v>
      </c>
      <c r="M136" s="131">
        <f t="shared" si="8"/>
        <v>0</v>
      </c>
      <c r="N136" s="78">
        <f t="shared" si="9"/>
        <v>0</v>
      </c>
      <c r="O136" s="127">
        <f t="shared" si="10"/>
        <v>0</v>
      </c>
      <c r="P136" s="78">
        <f t="shared" si="11"/>
        <v>0</v>
      </c>
      <c r="R136"/>
      <c r="S136"/>
      <c r="T136"/>
      <c r="U136"/>
      <c r="V136"/>
      <c r="W136"/>
    </row>
    <row r="137" spans="1:23" s="122" customFormat="1" x14ac:dyDescent="0.2">
      <c r="A137" s="71">
        <v>9.1999999999999993</v>
      </c>
      <c r="B137" s="201"/>
      <c r="C137" s="134" t="s">
        <v>55</v>
      </c>
      <c r="D137" s="71" t="s">
        <v>57</v>
      </c>
      <c r="E137" s="135">
        <v>26.75</v>
      </c>
      <c r="F137" s="126"/>
      <c r="G137" s="127"/>
      <c r="H137" s="78"/>
      <c r="I137" s="127"/>
      <c r="J137" s="128"/>
      <c r="K137" s="129">
        <f t="shared" si="15"/>
        <v>0</v>
      </c>
      <c r="L137" s="130">
        <f t="shared" si="7"/>
        <v>0</v>
      </c>
      <c r="M137" s="131">
        <f t="shared" si="8"/>
        <v>0</v>
      </c>
      <c r="N137" s="78">
        <f t="shared" si="9"/>
        <v>0</v>
      </c>
      <c r="O137" s="127">
        <f t="shared" si="10"/>
        <v>0</v>
      </c>
      <c r="P137" s="78">
        <f t="shared" si="11"/>
        <v>0</v>
      </c>
      <c r="R137"/>
      <c r="S137"/>
      <c r="T137"/>
      <c r="U137"/>
      <c r="V137"/>
      <c r="W137"/>
    </row>
    <row r="138" spans="1:23" s="122" customFormat="1" ht="14.25" x14ac:dyDescent="0.2">
      <c r="A138" s="71">
        <v>9.3000000000000007</v>
      </c>
      <c r="B138" s="201"/>
      <c r="C138" s="134" t="s">
        <v>58</v>
      </c>
      <c r="D138" s="71" t="s">
        <v>46</v>
      </c>
      <c r="E138" s="135">
        <v>0.3</v>
      </c>
      <c r="F138" s="126"/>
      <c r="G138" s="127"/>
      <c r="H138" s="78"/>
      <c r="I138" s="127"/>
      <c r="J138" s="128"/>
      <c r="K138" s="129">
        <f t="shared" si="15"/>
        <v>0</v>
      </c>
      <c r="L138" s="130">
        <f t="shared" si="7"/>
        <v>0</v>
      </c>
      <c r="M138" s="131">
        <f t="shared" si="8"/>
        <v>0</v>
      </c>
      <c r="N138" s="78">
        <f t="shared" si="9"/>
        <v>0</v>
      </c>
      <c r="O138" s="127">
        <f t="shared" si="10"/>
        <v>0</v>
      </c>
      <c r="P138" s="78">
        <f t="shared" si="11"/>
        <v>0</v>
      </c>
      <c r="R138"/>
      <c r="S138"/>
      <c r="T138"/>
      <c r="U138"/>
      <c r="V138"/>
      <c r="W138"/>
    </row>
    <row r="139" spans="1:23" s="122" customFormat="1" ht="14.25" x14ac:dyDescent="0.2">
      <c r="A139" s="71">
        <v>9.4</v>
      </c>
      <c r="B139" s="201"/>
      <c r="C139" s="136" t="s">
        <v>52</v>
      </c>
      <c r="D139" s="71" t="s">
        <v>46</v>
      </c>
      <c r="E139" s="135">
        <v>29.72</v>
      </c>
      <c r="F139" s="126"/>
      <c r="G139" s="127"/>
      <c r="H139" s="78"/>
      <c r="I139" s="127"/>
      <c r="J139" s="128"/>
      <c r="K139" s="129">
        <f t="shared" si="15"/>
        <v>0</v>
      </c>
      <c r="L139" s="130">
        <f t="shared" si="7"/>
        <v>0</v>
      </c>
      <c r="M139" s="131">
        <f t="shared" si="8"/>
        <v>0</v>
      </c>
      <c r="N139" s="78">
        <f t="shared" si="9"/>
        <v>0</v>
      </c>
      <c r="O139" s="127">
        <f t="shared" si="10"/>
        <v>0</v>
      </c>
      <c r="P139" s="78">
        <f t="shared" si="11"/>
        <v>0</v>
      </c>
      <c r="R139"/>
      <c r="S139"/>
      <c r="T139"/>
      <c r="U139"/>
      <c r="V139"/>
      <c r="W139"/>
    </row>
    <row r="140" spans="1:23" s="122" customFormat="1" x14ac:dyDescent="0.2">
      <c r="A140" s="71">
        <v>9.5</v>
      </c>
      <c r="B140" s="201"/>
      <c r="C140" s="134" t="s">
        <v>53</v>
      </c>
      <c r="D140" s="71" t="s">
        <v>56</v>
      </c>
      <c r="E140" s="135">
        <v>4.46</v>
      </c>
      <c r="F140" s="126"/>
      <c r="G140" s="127"/>
      <c r="H140" s="78"/>
      <c r="I140" s="127"/>
      <c r="J140" s="128"/>
      <c r="K140" s="129">
        <f t="shared" si="15"/>
        <v>0</v>
      </c>
      <c r="L140" s="130">
        <f t="shared" si="7"/>
        <v>0</v>
      </c>
      <c r="M140" s="131">
        <f t="shared" si="8"/>
        <v>0</v>
      </c>
      <c r="N140" s="78">
        <f t="shared" si="9"/>
        <v>0</v>
      </c>
      <c r="O140" s="127">
        <f t="shared" si="10"/>
        <v>0</v>
      </c>
      <c r="P140" s="78">
        <f t="shared" si="11"/>
        <v>0</v>
      </c>
      <c r="R140"/>
      <c r="S140"/>
      <c r="T140"/>
      <c r="U140"/>
      <c r="V140"/>
      <c r="W140"/>
    </row>
    <row r="141" spans="1:23" s="122" customFormat="1" x14ac:dyDescent="0.2">
      <c r="A141" s="71">
        <v>9.6</v>
      </c>
      <c r="B141" s="201"/>
      <c r="C141" s="136" t="s">
        <v>59</v>
      </c>
      <c r="D141" s="71" t="s">
        <v>45</v>
      </c>
      <c r="E141" s="135">
        <v>29.72</v>
      </c>
      <c r="F141" s="126"/>
      <c r="G141" s="127"/>
      <c r="H141" s="78"/>
      <c r="I141" s="127"/>
      <c r="J141" s="128"/>
      <c r="K141" s="129">
        <f t="shared" si="15"/>
        <v>0</v>
      </c>
      <c r="L141" s="130">
        <f t="shared" si="7"/>
        <v>0</v>
      </c>
      <c r="M141" s="131">
        <f t="shared" si="8"/>
        <v>0</v>
      </c>
      <c r="N141" s="78">
        <f t="shared" si="9"/>
        <v>0</v>
      </c>
      <c r="O141" s="127">
        <f t="shared" si="10"/>
        <v>0</v>
      </c>
      <c r="P141" s="78">
        <f t="shared" si="11"/>
        <v>0</v>
      </c>
      <c r="R141"/>
      <c r="S141"/>
      <c r="T141"/>
      <c r="U141"/>
      <c r="V141"/>
      <c r="W141"/>
    </row>
    <row r="142" spans="1:23" s="122" customFormat="1" x14ac:dyDescent="0.2">
      <c r="A142" s="71">
        <v>9.7000000000000099</v>
      </c>
      <c r="B142" s="201"/>
      <c r="C142" s="134" t="s">
        <v>60</v>
      </c>
      <c r="D142" s="71" t="s">
        <v>56</v>
      </c>
      <c r="E142" s="135">
        <v>11.89</v>
      </c>
      <c r="F142" s="126"/>
      <c r="G142" s="127"/>
      <c r="H142" s="78"/>
      <c r="I142" s="127"/>
      <c r="J142" s="128"/>
      <c r="K142" s="129">
        <f t="shared" si="15"/>
        <v>0</v>
      </c>
      <c r="L142" s="130">
        <f t="shared" si="7"/>
        <v>0</v>
      </c>
      <c r="M142" s="131">
        <f t="shared" si="8"/>
        <v>0</v>
      </c>
      <c r="N142" s="78">
        <f t="shared" si="9"/>
        <v>0</v>
      </c>
      <c r="O142" s="127">
        <f t="shared" si="10"/>
        <v>0</v>
      </c>
      <c r="P142" s="78">
        <f t="shared" si="11"/>
        <v>0</v>
      </c>
      <c r="R142"/>
      <c r="S142"/>
      <c r="T142"/>
      <c r="U142"/>
      <c r="V142"/>
      <c r="W142"/>
    </row>
    <row r="143" spans="1:23" s="122" customFormat="1" x14ac:dyDescent="0.2">
      <c r="A143" s="71">
        <v>9.8000000000000096</v>
      </c>
      <c r="B143" s="201"/>
      <c r="C143" s="137" t="s">
        <v>61</v>
      </c>
      <c r="D143" s="124" t="s">
        <v>56</v>
      </c>
      <c r="E143" s="135">
        <v>11.89</v>
      </c>
      <c r="F143" s="126"/>
      <c r="G143" s="127"/>
      <c r="H143" s="78"/>
      <c r="I143" s="127"/>
      <c r="J143" s="128"/>
      <c r="K143" s="129">
        <f t="shared" si="15"/>
        <v>0</v>
      </c>
      <c r="L143" s="130">
        <f t="shared" si="7"/>
        <v>0</v>
      </c>
      <c r="M143" s="131">
        <f t="shared" si="8"/>
        <v>0</v>
      </c>
      <c r="N143" s="78">
        <f t="shared" si="9"/>
        <v>0</v>
      </c>
      <c r="O143" s="127">
        <f t="shared" si="10"/>
        <v>0</v>
      </c>
      <c r="P143" s="78">
        <f t="shared" si="11"/>
        <v>0</v>
      </c>
      <c r="R143"/>
      <c r="S143"/>
      <c r="T143"/>
      <c r="U143"/>
      <c r="V143"/>
      <c r="W143"/>
    </row>
    <row r="144" spans="1:23" s="122" customFormat="1" x14ac:dyDescent="0.2">
      <c r="A144" s="71">
        <v>9.9000000000000092</v>
      </c>
      <c r="B144" s="201"/>
      <c r="C144" s="123" t="s">
        <v>63</v>
      </c>
      <c r="D144" s="124" t="s">
        <v>45</v>
      </c>
      <c r="E144" s="125">
        <v>1.5</v>
      </c>
      <c r="F144" s="126"/>
      <c r="G144" s="127"/>
      <c r="H144" s="78"/>
      <c r="I144" s="127"/>
      <c r="J144" s="128"/>
      <c r="K144" s="129">
        <f t="shared" si="15"/>
        <v>0</v>
      </c>
      <c r="L144" s="130">
        <f t="shared" si="7"/>
        <v>0</v>
      </c>
      <c r="M144" s="131">
        <f t="shared" si="8"/>
        <v>0</v>
      </c>
      <c r="N144" s="78">
        <f t="shared" si="9"/>
        <v>0</v>
      </c>
      <c r="O144" s="127">
        <f t="shared" si="10"/>
        <v>0</v>
      </c>
      <c r="P144" s="78">
        <f t="shared" si="11"/>
        <v>0</v>
      </c>
      <c r="R144"/>
      <c r="S144"/>
      <c r="T144"/>
      <c r="U144"/>
      <c r="V144"/>
      <c r="W144"/>
    </row>
    <row r="145" spans="1:23" s="122" customFormat="1" x14ac:dyDescent="0.2">
      <c r="A145" s="70">
        <v>9.1</v>
      </c>
      <c r="B145" s="202"/>
      <c r="C145" s="134" t="s">
        <v>55</v>
      </c>
      <c r="D145" s="71" t="s">
        <v>57</v>
      </c>
      <c r="E145" s="135">
        <v>1.8</v>
      </c>
      <c r="F145" s="126"/>
      <c r="G145" s="127"/>
      <c r="H145" s="78"/>
      <c r="I145" s="127"/>
      <c r="J145" s="128"/>
      <c r="K145" s="129">
        <f t="shared" si="15"/>
        <v>0</v>
      </c>
      <c r="L145" s="130">
        <f t="shared" si="7"/>
        <v>0</v>
      </c>
      <c r="M145" s="131">
        <f t="shared" si="8"/>
        <v>0</v>
      </c>
      <c r="N145" s="78">
        <f t="shared" si="9"/>
        <v>0</v>
      </c>
      <c r="O145" s="127">
        <f t="shared" si="10"/>
        <v>0</v>
      </c>
      <c r="P145" s="78">
        <f t="shared" si="11"/>
        <v>0</v>
      </c>
      <c r="R145"/>
      <c r="S145"/>
      <c r="T145"/>
      <c r="U145"/>
      <c r="V145"/>
      <c r="W145"/>
    </row>
    <row r="146" spans="1:23" s="122" customFormat="1" ht="14.25" x14ac:dyDescent="0.2">
      <c r="A146" s="71">
        <v>9.11</v>
      </c>
      <c r="B146" s="201"/>
      <c r="C146" s="134" t="s">
        <v>58</v>
      </c>
      <c r="D146" s="71" t="s">
        <v>46</v>
      </c>
      <c r="E146" s="135">
        <v>0.02</v>
      </c>
      <c r="F146" s="126"/>
      <c r="G146" s="127"/>
      <c r="H146" s="78"/>
      <c r="I146" s="127"/>
      <c r="J146" s="128"/>
      <c r="K146" s="129">
        <f t="shared" si="15"/>
        <v>0</v>
      </c>
      <c r="L146" s="130">
        <f t="shared" ref="L146:L209" si="16">ROUND((E146*F146),2)</f>
        <v>0</v>
      </c>
      <c r="M146" s="131">
        <f t="shared" ref="M146:M209" si="17">ROUND((E146*H146),2)</f>
        <v>0</v>
      </c>
      <c r="N146" s="78">
        <f t="shared" ref="N146:N209" si="18">ROUND((E146*I146),2)</f>
        <v>0</v>
      </c>
      <c r="O146" s="127">
        <f t="shared" ref="O146:O209" si="19">ROUND((E146*J146),2)</f>
        <v>0</v>
      </c>
      <c r="P146" s="78">
        <f t="shared" si="11"/>
        <v>0</v>
      </c>
      <c r="R146"/>
      <c r="S146"/>
      <c r="T146"/>
      <c r="U146"/>
      <c r="V146"/>
      <c r="W146"/>
    </row>
    <row r="147" spans="1:23" s="122" customFormat="1" ht="14.25" x14ac:dyDescent="0.2">
      <c r="A147" s="71">
        <v>9.1199999999999992</v>
      </c>
      <c r="B147" s="201"/>
      <c r="C147" s="136" t="s">
        <v>62</v>
      </c>
      <c r="D147" s="71" t="s">
        <v>46</v>
      </c>
      <c r="E147" s="135">
        <v>1.5</v>
      </c>
      <c r="F147" s="126"/>
      <c r="G147" s="127"/>
      <c r="H147" s="78"/>
      <c r="I147" s="127"/>
      <c r="J147" s="128"/>
      <c r="K147" s="129">
        <f t="shared" si="15"/>
        <v>0</v>
      </c>
      <c r="L147" s="130">
        <f t="shared" si="16"/>
        <v>0</v>
      </c>
      <c r="M147" s="131">
        <f t="shared" si="17"/>
        <v>0</v>
      </c>
      <c r="N147" s="78">
        <f t="shared" si="18"/>
        <v>0</v>
      </c>
      <c r="O147" s="127">
        <f t="shared" si="19"/>
        <v>0</v>
      </c>
      <c r="P147" s="78">
        <f t="shared" ref="P147:P210" si="20">ROUND(SUM(M147:O147),2)</f>
        <v>0</v>
      </c>
      <c r="R147"/>
      <c r="S147"/>
      <c r="T147"/>
      <c r="U147"/>
      <c r="V147"/>
      <c r="W147"/>
    </row>
    <row r="148" spans="1:23" s="122" customFormat="1" x14ac:dyDescent="0.2">
      <c r="A148" s="71">
        <v>9.1300000000000008</v>
      </c>
      <c r="B148" s="201"/>
      <c r="C148" s="134" t="s">
        <v>53</v>
      </c>
      <c r="D148" s="71" t="s">
        <v>56</v>
      </c>
      <c r="E148" s="135">
        <v>0.14000000000000001</v>
      </c>
      <c r="F148" s="126"/>
      <c r="G148" s="127"/>
      <c r="H148" s="78"/>
      <c r="I148" s="127"/>
      <c r="J148" s="128"/>
      <c r="K148" s="129">
        <f t="shared" si="15"/>
        <v>0</v>
      </c>
      <c r="L148" s="130">
        <f t="shared" si="16"/>
        <v>0</v>
      </c>
      <c r="M148" s="131">
        <f t="shared" si="17"/>
        <v>0</v>
      </c>
      <c r="N148" s="78">
        <f t="shared" si="18"/>
        <v>0</v>
      </c>
      <c r="O148" s="127">
        <f t="shared" si="19"/>
        <v>0</v>
      </c>
      <c r="P148" s="78">
        <f t="shared" si="20"/>
        <v>0</v>
      </c>
      <c r="R148"/>
      <c r="S148"/>
      <c r="T148"/>
      <c r="U148"/>
      <c r="V148"/>
      <c r="W148"/>
    </row>
    <row r="149" spans="1:23" s="122" customFormat="1" x14ac:dyDescent="0.2">
      <c r="A149" s="71">
        <v>9.14</v>
      </c>
      <c r="B149" s="201"/>
      <c r="C149" s="136" t="s">
        <v>64</v>
      </c>
      <c r="D149" s="71" t="s">
        <v>45</v>
      </c>
      <c r="E149" s="135">
        <v>1.5</v>
      </c>
      <c r="F149" s="126"/>
      <c r="G149" s="127"/>
      <c r="H149" s="78"/>
      <c r="I149" s="127"/>
      <c r="J149" s="128"/>
      <c r="K149" s="129">
        <f t="shared" si="15"/>
        <v>0</v>
      </c>
      <c r="L149" s="130">
        <f t="shared" si="16"/>
        <v>0</v>
      </c>
      <c r="M149" s="131">
        <f t="shared" si="17"/>
        <v>0</v>
      </c>
      <c r="N149" s="78">
        <f t="shared" si="18"/>
        <v>0</v>
      </c>
      <c r="O149" s="127">
        <f t="shared" si="19"/>
        <v>0</v>
      </c>
      <c r="P149" s="78">
        <f t="shared" si="20"/>
        <v>0</v>
      </c>
      <c r="R149"/>
      <c r="S149"/>
      <c r="T149"/>
      <c r="U149"/>
      <c r="V149"/>
      <c r="W149"/>
    </row>
    <row r="150" spans="1:23" s="122" customFormat="1" x14ac:dyDescent="0.2">
      <c r="A150" s="71">
        <v>9.15</v>
      </c>
      <c r="B150" s="201"/>
      <c r="C150" s="134" t="s">
        <v>60</v>
      </c>
      <c r="D150" s="71" t="s">
        <v>56</v>
      </c>
      <c r="E150" s="135">
        <v>0.6</v>
      </c>
      <c r="F150" s="126"/>
      <c r="G150" s="127"/>
      <c r="H150" s="78"/>
      <c r="I150" s="127"/>
      <c r="J150" s="128"/>
      <c r="K150" s="129">
        <f t="shared" si="15"/>
        <v>0</v>
      </c>
      <c r="L150" s="130">
        <f t="shared" si="16"/>
        <v>0</v>
      </c>
      <c r="M150" s="131">
        <f t="shared" si="17"/>
        <v>0</v>
      </c>
      <c r="N150" s="78">
        <f t="shared" si="18"/>
        <v>0</v>
      </c>
      <c r="O150" s="127">
        <f t="shared" si="19"/>
        <v>0</v>
      </c>
      <c r="P150" s="78">
        <f t="shared" si="20"/>
        <v>0</v>
      </c>
      <c r="R150"/>
      <c r="S150"/>
      <c r="T150"/>
      <c r="U150"/>
      <c r="V150"/>
      <c r="W150"/>
    </row>
    <row r="151" spans="1:23" s="122" customFormat="1" x14ac:dyDescent="0.2">
      <c r="A151" s="211">
        <v>10</v>
      </c>
      <c r="B151" s="212"/>
      <c r="C151" s="213" t="s">
        <v>129</v>
      </c>
      <c r="D151" s="214"/>
      <c r="E151" s="221">
        <v>0</v>
      </c>
      <c r="F151" s="222"/>
      <c r="G151" s="223"/>
      <c r="H151" s="218"/>
      <c r="I151" s="217"/>
      <c r="J151" s="224"/>
      <c r="K151" s="224"/>
      <c r="L151" s="225">
        <f t="shared" si="16"/>
        <v>0</v>
      </c>
      <c r="M151" s="226">
        <f t="shared" si="17"/>
        <v>0</v>
      </c>
      <c r="N151" s="227">
        <f t="shared" si="18"/>
        <v>0</v>
      </c>
      <c r="O151" s="223">
        <f t="shared" si="19"/>
        <v>0</v>
      </c>
      <c r="P151" s="227">
        <f t="shared" si="20"/>
        <v>0</v>
      </c>
      <c r="R151"/>
      <c r="S151"/>
      <c r="T151"/>
      <c r="U151"/>
      <c r="V151"/>
      <c r="W151"/>
    </row>
    <row r="152" spans="1:23" s="122" customFormat="1" x14ac:dyDescent="0.2">
      <c r="A152" s="71">
        <v>10.1</v>
      </c>
      <c r="B152" s="201"/>
      <c r="C152" s="123" t="s">
        <v>54</v>
      </c>
      <c r="D152" s="124" t="s">
        <v>45</v>
      </c>
      <c r="E152" s="125">
        <v>29.72</v>
      </c>
      <c r="F152" s="126"/>
      <c r="G152" s="127"/>
      <c r="H152" s="78"/>
      <c r="I152" s="127"/>
      <c r="J152" s="128"/>
      <c r="K152" s="129">
        <f t="shared" ref="K152:K166" si="21">ROUND(SUM(H152:J152),2)</f>
        <v>0</v>
      </c>
      <c r="L152" s="130">
        <f t="shared" si="16"/>
        <v>0</v>
      </c>
      <c r="M152" s="131">
        <f t="shared" si="17"/>
        <v>0</v>
      </c>
      <c r="N152" s="78">
        <f t="shared" si="18"/>
        <v>0</v>
      </c>
      <c r="O152" s="127">
        <f t="shared" si="19"/>
        <v>0</v>
      </c>
      <c r="P152" s="78">
        <f t="shared" si="20"/>
        <v>0</v>
      </c>
      <c r="R152"/>
      <c r="S152"/>
      <c r="T152"/>
      <c r="U152"/>
      <c r="V152"/>
      <c r="W152"/>
    </row>
    <row r="153" spans="1:23" s="122" customFormat="1" x14ac:dyDescent="0.2">
      <c r="A153" s="71">
        <v>10.199999999999999</v>
      </c>
      <c r="B153" s="201"/>
      <c r="C153" s="134" t="s">
        <v>55</v>
      </c>
      <c r="D153" s="71" t="s">
        <v>57</v>
      </c>
      <c r="E153" s="135">
        <v>26.75</v>
      </c>
      <c r="F153" s="126"/>
      <c r="G153" s="127"/>
      <c r="H153" s="78"/>
      <c r="I153" s="127"/>
      <c r="J153" s="128"/>
      <c r="K153" s="129">
        <f t="shared" si="21"/>
        <v>0</v>
      </c>
      <c r="L153" s="130">
        <f t="shared" si="16"/>
        <v>0</v>
      </c>
      <c r="M153" s="131">
        <f t="shared" si="17"/>
        <v>0</v>
      </c>
      <c r="N153" s="78">
        <f t="shared" si="18"/>
        <v>0</v>
      </c>
      <c r="O153" s="127">
        <f t="shared" si="19"/>
        <v>0</v>
      </c>
      <c r="P153" s="78">
        <f t="shared" si="20"/>
        <v>0</v>
      </c>
      <c r="R153"/>
      <c r="S153"/>
      <c r="T153"/>
      <c r="U153"/>
      <c r="V153"/>
      <c r="W153"/>
    </row>
    <row r="154" spans="1:23" s="122" customFormat="1" ht="14.25" x14ac:dyDescent="0.2">
      <c r="A154" s="71">
        <v>10.3</v>
      </c>
      <c r="B154" s="201"/>
      <c r="C154" s="134" t="s">
        <v>58</v>
      </c>
      <c r="D154" s="71" t="s">
        <v>46</v>
      </c>
      <c r="E154" s="135">
        <v>0.3</v>
      </c>
      <c r="F154" s="126"/>
      <c r="G154" s="127"/>
      <c r="H154" s="78"/>
      <c r="I154" s="127"/>
      <c r="J154" s="128"/>
      <c r="K154" s="129">
        <f t="shared" si="21"/>
        <v>0</v>
      </c>
      <c r="L154" s="130">
        <f t="shared" si="16"/>
        <v>0</v>
      </c>
      <c r="M154" s="131">
        <f t="shared" si="17"/>
        <v>0</v>
      </c>
      <c r="N154" s="78">
        <f t="shared" si="18"/>
        <v>0</v>
      </c>
      <c r="O154" s="127">
        <f t="shared" si="19"/>
        <v>0</v>
      </c>
      <c r="P154" s="78">
        <f t="shared" si="20"/>
        <v>0</v>
      </c>
      <c r="R154"/>
      <c r="S154"/>
      <c r="T154"/>
      <c r="U154"/>
      <c r="V154"/>
      <c r="W154"/>
    </row>
    <row r="155" spans="1:23" s="122" customFormat="1" ht="14.25" x14ac:dyDescent="0.2">
      <c r="A155" s="71">
        <v>10.4</v>
      </c>
      <c r="B155" s="201"/>
      <c r="C155" s="136" t="s">
        <v>52</v>
      </c>
      <c r="D155" s="71" t="s">
        <v>46</v>
      </c>
      <c r="E155" s="135">
        <v>29.72</v>
      </c>
      <c r="F155" s="126"/>
      <c r="G155" s="127"/>
      <c r="H155" s="78"/>
      <c r="I155" s="127"/>
      <c r="J155" s="128"/>
      <c r="K155" s="129">
        <f t="shared" si="21"/>
        <v>0</v>
      </c>
      <c r="L155" s="130">
        <f t="shared" si="16"/>
        <v>0</v>
      </c>
      <c r="M155" s="131">
        <f t="shared" si="17"/>
        <v>0</v>
      </c>
      <c r="N155" s="78">
        <f t="shared" si="18"/>
        <v>0</v>
      </c>
      <c r="O155" s="127">
        <f t="shared" si="19"/>
        <v>0</v>
      </c>
      <c r="P155" s="78">
        <f t="shared" si="20"/>
        <v>0</v>
      </c>
      <c r="R155"/>
      <c r="S155"/>
      <c r="T155"/>
      <c r="U155"/>
      <c r="V155"/>
      <c r="W155"/>
    </row>
    <row r="156" spans="1:23" s="122" customFormat="1" x14ac:dyDescent="0.2">
      <c r="A156" s="71">
        <v>10.5</v>
      </c>
      <c r="B156" s="201"/>
      <c r="C156" s="134" t="s">
        <v>53</v>
      </c>
      <c r="D156" s="71" t="s">
        <v>56</v>
      </c>
      <c r="E156" s="135">
        <v>4.46</v>
      </c>
      <c r="F156" s="126"/>
      <c r="G156" s="127"/>
      <c r="H156" s="78"/>
      <c r="I156" s="127"/>
      <c r="J156" s="128"/>
      <c r="K156" s="129">
        <f t="shared" si="21"/>
        <v>0</v>
      </c>
      <c r="L156" s="130">
        <f t="shared" si="16"/>
        <v>0</v>
      </c>
      <c r="M156" s="131">
        <f t="shared" si="17"/>
        <v>0</v>
      </c>
      <c r="N156" s="78">
        <f t="shared" si="18"/>
        <v>0</v>
      </c>
      <c r="O156" s="127">
        <f t="shared" si="19"/>
        <v>0</v>
      </c>
      <c r="P156" s="78">
        <f t="shared" si="20"/>
        <v>0</v>
      </c>
      <c r="R156"/>
      <c r="S156"/>
      <c r="T156"/>
      <c r="U156"/>
      <c r="V156"/>
      <c r="W156"/>
    </row>
    <row r="157" spans="1:23" s="122" customFormat="1" x14ac:dyDescent="0.2">
      <c r="A157" s="71">
        <v>10.6</v>
      </c>
      <c r="B157" s="201"/>
      <c r="C157" s="136" t="s">
        <v>59</v>
      </c>
      <c r="D157" s="71" t="s">
        <v>45</v>
      </c>
      <c r="E157" s="135">
        <v>29.72</v>
      </c>
      <c r="F157" s="126"/>
      <c r="G157" s="127"/>
      <c r="H157" s="78"/>
      <c r="I157" s="127"/>
      <c r="J157" s="128"/>
      <c r="K157" s="129">
        <f t="shared" si="21"/>
        <v>0</v>
      </c>
      <c r="L157" s="130">
        <f t="shared" si="16"/>
        <v>0</v>
      </c>
      <c r="M157" s="131">
        <f t="shared" si="17"/>
        <v>0</v>
      </c>
      <c r="N157" s="78">
        <f t="shared" si="18"/>
        <v>0</v>
      </c>
      <c r="O157" s="127">
        <f t="shared" si="19"/>
        <v>0</v>
      </c>
      <c r="P157" s="78">
        <f t="shared" si="20"/>
        <v>0</v>
      </c>
      <c r="R157"/>
      <c r="S157"/>
      <c r="T157"/>
      <c r="U157"/>
      <c r="V157"/>
      <c r="W157"/>
    </row>
    <row r="158" spans="1:23" s="122" customFormat="1" x14ac:dyDescent="0.2">
      <c r="A158" s="71">
        <v>10.7</v>
      </c>
      <c r="B158" s="201"/>
      <c r="C158" s="134" t="s">
        <v>60</v>
      </c>
      <c r="D158" s="71" t="s">
        <v>56</v>
      </c>
      <c r="E158" s="135">
        <v>11.89</v>
      </c>
      <c r="F158" s="126"/>
      <c r="G158" s="127"/>
      <c r="H158" s="78"/>
      <c r="I158" s="127"/>
      <c r="J158" s="128"/>
      <c r="K158" s="129">
        <f t="shared" si="21"/>
        <v>0</v>
      </c>
      <c r="L158" s="130">
        <f t="shared" si="16"/>
        <v>0</v>
      </c>
      <c r="M158" s="131">
        <f t="shared" si="17"/>
        <v>0</v>
      </c>
      <c r="N158" s="78">
        <f t="shared" si="18"/>
        <v>0</v>
      </c>
      <c r="O158" s="127">
        <f t="shared" si="19"/>
        <v>0</v>
      </c>
      <c r="P158" s="78">
        <f t="shared" si="20"/>
        <v>0</v>
      </c>
      <c r="R158"/>
      <c r="S158"/>
      <c r="T158"/>
      <c r="U158"/>
      <c r="V158"/>
      <c r="W158"/>
    </row>
    <row r="159" spans="1:23" s="122" customFormat="1" x14ac:dyDescent="0.2">
      <c r="A159" s="71">
        <v>10.8</v>
      </c>
      <c r="B159" s="201"/>
      <c r="C159" s="137" t="s">
        <v>61</v>
      </c>
      <c r="D159" s="124" t="s">
        <v>56</v>
      </c>
      <c r="E159" s="135">
        <v>11.89</v>
      </c>
      <c r="F159" s="126"/>
      <c r="G159" s="127"/>
      <c r="H159" s="78"/>
      <c r="I159" s="127"/>
      <c r="J159" s="128"/>
      <c r="K159" s="129">
        <f t="shared" si="21"/>
        <v>0</v>
      </c>
      <c r="L159" s="130">
        <f t="shared" si="16"/>
        <v>0</v>
      </c>
      <c r="M159" s="131">
        <f t="shared" si="17"/>
        <v>0</v>
      </c>
      <c r="N159" s="78">
        <f t="shared" si="18"/>
        <v>0</v>
      </c>
      <c r="O159" s="127">
        <f t="shared" si="19"/>
        <v>0</v>
      </c>
      <c r="P159" s="78">
        <f t="shared" si="20"/>
        <v>0</v>
      </c>
      <c r="R159"/>
      <c r="S159"/>
      <c r="T159"/>
      <c r="U159"/>
      <c r="V159"/>
      <c r="W159"/>
    </row>
    <row r="160" spans="1:23" s="122" customFormat="1" x14ac:dyDescent="0.2">
      <c r="A160" s="71">
        <v>10.9</v>
      </c>
      <c r="B160" s="201"/>
      <c r="C160" s="123" t="s">
        <v>63</v>
      </c>
      <c r="D160" s="124" t="s">
        <v>45</v>
      </c>
      <c r="E160" s="125">
        <v>2.7</v>
      </c>
      <c r="F160" s="126"/>
      <c r="G160" s="127"/>
      <c r="H160" s="78"/>
      <c r="I160" s="127"/>
      <c r="J160" s="128"/>
      <c r="K160" s="129">
        <f t="shared" si="21"/>
        <v>0</v>
      </c>
      <c r="L160" s="130">
        <f t="shared" si="16"/>
        <v>0</v>
      </c>
      <c r="M160" s="131">
        <f t="shared" si="17"/>
        <v>0</v>
      </c>
      <c r="N160" s="78">
        <f t="shared" si="18"/>
        <v>0</v>
      </c>
      <c r="O160" s="127">
        <f t="shared" si="19"/>
        <v>0</v>
      </c>
      <c r="P160" s="78">
        <f t="shared" si="20"/>
        <v>0</v>
      </c>
      <c r="R160"/>
      <c r="S160"/>
      <c r="T160"/>
      <c r="U160"/>
      <c r="V160"/>
      <c r="W160"/>
    </row>
    <row r="161" spans="1:23" s="122" customFormat="1" x14ac:dyDescent="0.2">
      <c r="A161" s="70">
        <v>10.1</v>
      </c>
      <c r="B161" s="202"/>
      <c r="C161" s="134" t="s">
        <v>55</v>
      </c>
      <c r="D161" s="71" t="s">
        <v>57</v>
      </c>
      <c r="E161" s="135">
        <v>3.24</v>
      </c>
      <c r="F161" s="126"/>
      <c r="G161" s="127"/>
      <c r="H161" s="78"/>
      <c r="I161" s="127"/>
      <c r="J161" s="128"/>
      <c r="K161" s="129">
        <f t="shared" si="21"/>
        <v>0</v>
      </c>
      <c r="L161" s="130">
        <f t="shared" si="16"/>
        <v>0</v>
      </c>
      <c r="M161" s="131">
        <f t="shared" si="17"/>
        <v>0</v>
      </c>
      <c r="N161" s="78">
        <f t="shared" si="18"/>
        <v>0</v>
      </c>
      <c r="O161" s="127">
        <f t="shared" si="19"/>
        <v>0</v>
      </c>
      <c r="P161" s="78">
        <f t="shared" si="20"/>
        <v>0</v>
      </c>
      <c r="R161"/>
      <c r="S161"/>
      <c r="T161"/>
      <c r="U161"/>
      <c r="V161"/>
      <c r="W161"/>
    </row>
    <row r="162" spans="1:23" s="122" customFormat="1" ht="14.25" x14ac:dyDescent="0.2">
      <c r="A162" s="71">
        <v>10.11</v>
      </c>
      <c r="B162" s="201"/>
      <c r="C162" s="134" t="s">
        <v>58</v>
      </c>
      <c r="D162" s="71" t="s">
        <v>46</v>
      </c>
      <c r="E162" s="135">
        <v>0.03</v>
      </c>
      <c r="F162" s="126"/>
      <c r="G162" s="127"/>
      <c r="H162" s="78"/>
      <c r="I162" s="127"/>
      <c r="J162" s="128"/>
      <c r="K162" s="129">
        <f t="shared" si="21"/>
        <v>0</v>
      </c>
      <c r="L162" s="130">
        <f t="shared" si="16"/>
        <v>0</v>
      </c>
      <c r="M162" s="131">
        <f t="shared" si="17"/>
        <v>0</v>
      </c>
      <c r="N162" s="78">
        <f t="shared" si="18"/>
        <v>0</v>
      </c>
      <c r="O162" s="127">
        <f t="shared" si="19"/>
        <v>0</v>
      </c>
      <c r="P162" s="78">
        <f t="shared" si="20"/>
        <v>0</v>
      </c>
      <c r="R162"/>
      <c r="S162"/>
      <c r="T162"/>
      <c r="U162"/>
      <c r="V162"/>
      <c r="W162"/>
    </row>
    <row r="163" spans="1:23" s="122" customFormat="1" ht="14.25" x14ac:dyDescent="0.2">
      <c r="A163" s="71">
        <v>10.119999999999999</v>
      </c>
      <c r="B163" s="201"/>
      <c r="C163" s="136" t="s">
        <v>62</v>
      </c>
      <c r="D163" s="71" t="s">
        <v>46</v>
      </c>
      <c r="E163" s="135">
        <v>2.7</v>
      </c>
      <c r="F163" s="126"/>
      <c r="G163" s="127"/>
      <c r="H163" s="78"/>
      <c r="I163" s="127"/>
      <c r="J163" s="128"/>
      <c r="K163" s="129">
        <f t="shared" si="21"/>
        <v>0</v>
      </c>
      <c r="L163" s="130">
        <f t="shared" si="16"/>
        <v>0</v>
      </c>
      <c r="M163" s="131">
        <f t="shared" si="17"/>
        <v>0</v>
      </c>
      <c r="N163" s="78">
        <f t="shared" si="18"/>
        <v>0</v>
      </c>
      <c r="O163" s="127">
        <f t="shared" si="19"/>
        <v>0</v>
      </c>
      <c r="P163" s="78">
        <f t="shared" si="20"/>
        <v>0</v>
      </c>
      <c r="R163"/>
      <c r="S163"/>
      <c r="T163"/>
      <c r="U163"/>
      <c r="V163"/>
      <c r="W163"/>
    </row>
    <row r="164" spans="1:23" s="122" customFormat="1" x14ac:dyDescent="0.2">
      <c r="A164" s="70">
        <v>10.130000000000001</v>
      </c>
      <c r="B164" s="201"/>
      <c r="C164" s="134" t="s">
        <v>53</v>
      </c>
      <c r="D164" s="71" t="s">
        <v>56</v>
      </c>
      <c r="E164" s="135">
        <v>0.24</v>
      </c>
      <c r="F164" s="126"/>
      <c r="G164" s="127"/>
      <c r="H164" s="78"/>
      <c r="I164" s="127"/>
      <c r="J164" s="128"/>
      <c r="K164" s="129">
        <f t="shared" si="21"/>
        <v>0</v>
      </c>
      <c r="L164" s="130">
        <f t="shared" si="16"/>
        <v>0</v>
      </c>
      <c r="M164" s="131">
        <f t="shared" si="17"/>
        <v>0</v>
      </c>
      <c r="N164" s="78">
        <f t="shared" si="18"/>
        <v>0</v>
      </c>
      <c r="O164" s="127">
        <f t="shared" si="19"/>
        <v>0</v>
      </c>
      <c r="P164" s="78">
        <f t="shared" si="20"/>
        <v>0</v>
      </c>
      <c r="R164"/>
      <c r="S164"/>
      <c r="T164"/>
      <c r="U164"/>
      <c r="V164"/>
      <c r="W164"/>
    </row>
    <row r="165" spans="1:23" s="122" customFormat="1" x14ac:dyDescent="0.2">
      <c r="A165" s="71">
        <v>10.14</v>
      </c>
      <c r="B165" s="201"/>
      <c r="C165" s="136" t="s">
        <v>64</v>
      </c>
      <c r="D165" s="71" t="s">
        <v>45</v>
      </c>
      <c r="E165" s="135">
        <v>2.7</v>
      </c>
      <c r="F165" s="126"/>
      <c r="G165" s="127"/>
      <c r="H165" s="78"/>
      <c r="I165" s="127"/>
      <c r="J165" s="128"/>
      <c r="K165" s="129">
        <f t="shared" si="21"/>
        <v>0</v>
      </c>
      <c r="L165" s="130">
        <f t="shared" si="16"/>
        <v>0</v>
      </c>
      <c r="M165" s="131">
        <f t="shared" si="17"/>
        <v>0</v>
      </c>
      <c r="N165" s="78">
        <f t="shared" si="18"/>
        <v>0</v>
      </c>
      <c r="O165" s="127">
        <f t="shared" si="19"/>
        <v>0</v>
      </c>
      <c r="P165" s="78">
        <f t="shared" si="20"/>
        <v>0</v>
      </c>
      <c r="R165"/>
      <c r="S165"/>
      <c r="T165"/>
      <c r="U165"/>
      <c r="V165"/>
      <c r="W165"/>
    </row>
    <row r="166" spans="1:23" s="122" customFormat="1" x14ac:dyDescent="0.2">
      <c r="A166" s="71">
        <v>10.15</v>
      </c>
      <c r="B166" s="201"/>
      <c r="C166" s="134" t="s">
        <v>60</v>
      </c>
      <c r="D166" s="71" t="s">
        <v>56</v>
      </c>
      <c r="E166" s="135">
        <v>1.08</v>
      </c>
      <c r="F166" s="126"/>
      <c r="G166" s="127"/>
      <c r="H166" s="78"/>
      <c r="I166" s="127"/>
      <c r="J166" s="128"/>
      <c r="K166" s="129">
        <f t="shared" si="21"/>
        <v>0</v>
      </c>
      <c r="L166" s="130">
        <f t="shared" si="16"/>
        <v>0</v>
      </c>
      <c r="M166" s="131">
        <f t="shared" si="17"/>
        <v>0</v>
      </c>
      <c r="N166" s="78">
        <f t="shared" si="18"/>
        <v>0</v>
      </c>
      <c r="O166" s="127">
        <f t="shared" si="19"/>
        <v>0</v>
      </c>
      <c r="P166" s="78">
        <f t="shared" si="20"/>
        <v>0</v>
      </c>
      <c r="R166"/>
      <c r="S166"/>
      <c r="T166"/>
      <c r="U166"/>
      <c r="V166"/>
      <c r="W166"/>
    </row>
    <row r="167" spans="1:23" s="122" customFormat="1" x14ac:dyDescent="0.2">
      <c r="A167" s="211">
        <v>11</v>
      </c>
      <c r="B167" s="212"/>
      <c r="C167" s="213" t="s">
        <v>131</v>
      </c>
      <c r="D167" s="214"/>
      <c r="E167" s="221">
        <v>0</v>
      </c>
      <c r="F167" s="222"/>
      <c r="G167" s="223"/>
      <c r="H167" s="218"/>
      <c r="I167" s="217"/>
      <c r="J167" s="224"/>
      <c r="K167" s="224"/>
      <c r="L167" s="225">
        <f t="shared" si="16"/>
        <v>0</v>
      </c>
      <c r="M167" s="226">
        <f t="shared" si="17"/>
        <v>0</v>
      </c>
      <c r="N167" s="227">
        <f t="shared" si="18"/>
        <v>0</v>
      </c>
      <c r="O167" s="223">
        <f t="shared" si="19"/>
        <v>0</v>
      </c>
      <c r="P167" s="227">
        <f t="shared" si="20"/>
        <v>0</v>
      </c>
      <c r="R167"/>
      <c r="S167"/>
      <c r="T167"/>
      <c r="U167"/>
      <c r="V167"/>
      <c r="W167"/>
    </row>
    <row r="168" spans="1:23" s="122" customFormat="1" x14ac:dyDescent="0.2">
      <c r="A168" s="71">
        <v>11.1</v>
      </c>
      <c r="B168" s="201"/>
      <c r="C168" s="123" t="s">
        <v>54</v>
      </c>
      <c r="D168" s="124" t="s">
        <v>45</v>
      </c>
      <c r="E168" s="125">
        <v>16.41</v>
      </c>
      <c r="F168" s="126"/>
      <c r="G168" s="127"/>
      <c r="H168" s="78"/>
      <c r="I168" s="127"/>
      <c r="J168" s="128"/>
      <c r="K168" s="129">
        <f t="shared" ref="K168:K184" si="22">ROUND(SUM(H168:J168),2)</f>
        <v>0</v>
      </c>
      <c r="L168" s="130">
        <f t="shared" si="16"/>
        <v>0</v>
      </c>
      <c r="M168" s="131">
        <f t="shared" si="17"/>
        <v>0</v>
      </c>
      <c r="N168" s="78">
        <f t="shared" si="18"/>
        <v>0</v>
      </c>
      <c r="O168" s="127">
        <f t="shared" si="19"/>
        <v>0</v>
      </c>
      <c r="P168" s="78">
        <f t="shared" si="20"/>
        <v>0</v>
      </c>
      <c r="R168"/>
      <c r="S168"/>
      <c r="T168"/>
      <c r="U168"/>
      <c r="V168"/>
      <c r="W168"/>
    </row>
    <row r="169" spans="1:23" s="122" customFormat="1" x14ac:dyDescent="0.2">
      <c r="A169" s="71">
        <v>11.2</v>
      </c>
      <c r="B169" s="201"/>
      <c r="C169" s="134" t="s">
        <v>55</v>
      </c>
      <c r="D169" s="71" t="s">
        <v>57</v>
      </c>
      <c r="E169" s="135">
        <v>14.77</v>
      </c>
      <c r="F169" s="126"/>
      <c r="G169" s="127"/>
      <c r="H169" s="78"/>
      <c r="I169" s="127"/>
      <c r="J169" s="128"/>
      <c r="K169" s="129">
        <f t="shared" si="22"/>
        <v>0</v>
      </c>
      <c r="L169" s="130">
        <f t="shared" si="16"/>
        <v>0</v>
      </c>
      <c r="M169" s="131">
        <f t="shared" si="17"/>
        <v>0</v>
      </c>
      <c r="N169" s="78">
        <f t="shared" si="18"/>
        <v>0</v>
      </c>
      <c r="O169" s="127">
        <f t="shared" si="19"/>
        <v>0</v>
      </c>
      <c r="P169" s="78">
        <f t="shared" si="20"/>
        <v>0</v>
      </c>
      <c r="R169"/>
      <c r="S169"/>
      <c r="T169"/>
      <c r="U169"/>
      <c r="V169"/>
      <c r="W169"/>
    </row>
    <row r="170" spans="1:23" s="122" customFormat="1" ht="14.25" x14ac:dyDescent="0.2">
      <c r="A170" s="71">
        <v>11.3</v>
      </c>
      <c r="B170" s="201"/>
      <c r="C170" s="134" t="s">
        <v>58</v>
      </c>
      <c r="D170" s="71" t="s">
        <v>46</v>
      </c>
      <c r="E170" s="135">
        <v>0.16</v>
      </c>
      <c r="F170" s="126"/>
      <c r="G170" s="127"/>
      <c r="H170" s="78"/>
      <c r="I170" s="127"/>
      <c r="J170" s="128"/>
      <c r="K170" s="129">
        <f t="shared" si="22"/>
        <v>0</v>
      </c>
      <c r="L170" s="130">
        <f t="shared" si="16"/>
        <v>0</v>
      </c>
      <c r="M170" s="131">
        <f t="shared" si="17"/>
        <v>0</v>
      </c>
      <c r="N170" s="78">
        <f t="shared" si="18"/>
        <v>0</v>
      </c>
      <c r="O170" s="127">
        <f t="shared" si="19"/>
        <v>0</v>
      </c>
      <c r="P170" s="78">
        <f t="shared" si="20"/>
        <v>0</v>
      </c>
      <c r="R170"/>
      <c r="S170"/>
      <c r="T170"/>
      <c r="U170"/>
      <c r="V170"/>
      <c r="W170"/>
    </row>
    <row r="171" spans="1:23" s="122" customFormat="1" x14ac:dyDescent="0.2">
      <c r="A171" s="71">
        <v>11.4</v>
      </c>
      <c r="B171" s="201"/>
      <c r="C171" s="136" t="s">
        <v>52</v>
      </c>
      <c r="D171" s="71">
        <v>16.41</v>
      </c>
      <c r="E171" s="135">
        <v>16.41</v>
      </c>
      <c r="F171" s="126"/>
      <c r="G171" s="127"/>
      <c r="H171" s="78"/>
      <c r="I171" s="127"/>
      <c r="J171" s="128"/>
      <c r="K171" s="129">
        <f t="shared" si="22"/>
        <v>0</v>
      </c>
      <c r="L171" s="130">
        <f t="shared" si="16"/>
        <v>0</v>
      </c>
      <c r="M171" s="131">
        <f t="shared" si="17"/>
        <v>0</v>
      </c>
      <c r="N171" s="78">
        <f t="shared" si="18"/>
        <v>0</v>
      </c>
      <c r="O171" s="127">
        <f t="shared" si="19"/>
        <v>0</v>
      </c>
      <c r="P171" s="78">
        <f t="shared" si="20"/>
        <v>0</v>
      </c>
      <c r="R171"/>
      <c r="S171"/>
      <c r="T171"/>
      <c r="U171"/>
      <c r="V171"/>
      <c r="W171"/>
    </row>
    <row r="172" spans="1:23" s="122" customFormat="1" x14ac:dyDescent="0.2">
      <c r="A172" s="71">
        <v>11.5</v>
      </c>
      <c r="B172" s="201"/>
      <c r="C172" s="134" t="s">
        <v>53</v>
      </c>
      <c r="D172" s="71" t="s">
        <v>56</v>
      </c>
      <c r="E172" s="135">
        <v>2.46</v>
      </c>
      <c r="F172" s="126"/>
      <c r="G172" s="127"/>
      <c r="H172" s="78"/>
      <c r="I172" s="127"/>
      <c r="J172" s="128"/>
      <c r="K172" s="129">
        <f t="shared" si="22"/>
        <v>0</v>
      </c>
      <c r="L172" s="130">
        <f t="shared" si="16"/>
        <v>0</v>
      </c>
      <c r="M172" s="131">
        <f t="shared" si="17"/>
        <v>0</v>
      </c>
      <c r="N172" s="78">
        <f t="shared" si="18"/>
        <v>0</v>
      </c>
      <c r="O172" s="127">
        <f t="shared" si="19"/>
        <v>0</v>
      </c>
      <c r="P172" s="78">
        <f t="shared" si="20"/>
        <v>0</v>
      </c>
      <c r="R172"/>
      <c r="S172"/>
      <c r="T172"/>
      <c r="U172"/>
      <c r="V172"/>
      <c r="W172"/>
    </row>
    <row r="173" spans="1:23" s="122" customFormat="1" x14ac:dyDescent="0.2">
      <c r="A173" s="71">
        <v>11.6</v>
      </c>
      <c r="B173" s="201"/>
      <c r="C173" s="136" t="s">
        <v>59</v>
      </c>
      <c r="D173" s="71" t="s">
        <v>45</v>
      </c>
      <c r="E173" s="135">
        <v>16.41</v>
      </c>
      <c r="F173" s="126"/>
      <c r="G173" s="127"/>
      <c r="H173" s="78"/>
      <c r="I173" s="127"/>
      <c r="J173" s="128"/>
      <c r="K173" s="129">
        <f t="shared" si="22"/>
        <v>0</v>
      </c>
      <c r="L173" s="130">
        <f t="shared" si="16"/>
        <v>0</v>
      </c>
      <c r="M173" s="131">
        <f t="shared" si="17"/>
        <v>0</v>
      </c>
      <c r="N173" s="78">
        <f t="shared" si="18"/>
        <v>0</v>
      </c>
      <c r="O173" s="127">
        <f t="shared" si="19"/>
        <v>0</v>
      </c>
      <c r="P173" s="78">
        <f t="shared" si="20"/>
        <v>0</v>
      </c>
      <c r="R173"/>
      <c r="S173"/>
      <c r="T173"/>
      <c r="U173"/>
      <c r="V173"/>
      <c r="W173"/>
    </row>
    <row r="174" spans="1:23" s="122" customFormat="1" x14ac:dyDescent="0.2">
      <c r="A174" s="71">
        <v>11.7</v>
      </c>
      <c r="B174" s="201"/>
      <c r="C174" s="134" t="s">
        <v>60</v>
      </c>
      <c r="D174" s="71" t="s">
        <v>56</v>
      </c>
      <c r="E174" s="135">
        <v>6.56</v>
      </c>
      <c r="F174" s="126"/>
      <c r="G174" s="127"/>
      <c r="H174" s="78"/>
      <c r="I174" s="127"/>
      <c r="J174" s="128"/>
      <c r="K174" s="129">
        <f t="shared" si="22"/>
        <v>0</v>
      </c>
      <c r="L174" s="130">
        <f t="shared" si="16"/>
        <v>0</v>
      </c>
      <c r="M174" s="131">
        <f t="shared" si="17"/>
        <v>0</v>
      </c>
      <c r="N174" s="78">
        <f t="shared" si="18"/>
        <v>0</v>
      </c>
      <c r="O174" s="127">
        <f t="shared" si="19"/>
        <v>0</v>
      </c>
      <c r="P174" s="78">
        <f t="shared" si="20"/>
        <v>0</v>
      </c>
      <c r="R174"/>
      <c r="S174"/>
      <c r="T174"/>
      <c r="U174"/>
      <c r="V174"/>
      <c r="W174"/>
    </row>
    <row r="175" spans="1:23" s="122" customFormat="1" x14ac:dyDescent="0.2">
      <c r="A175" s="71">
        <v>11.8</v>
      </c>
      <c r="B175" s="201"/>
      <c r="C175" s="137" t="s">
        <v>61</v>
      </c>
      <c r="D175" s="124" t="s">
        <v>56</v>
      </c>
      <c r="E175" s="135">
        <v>6.56</v>
      </c>
      <c r="F175" s="126"/>
      <c r="G175" s="127"/>
      <c r="H175" s="78"/>
      <c r="I175" s="127"/>
      <c r="J175" s="128"/>
      <c r="K175" s="129">
        <f t="shared" si="22"/>
        <v>0</v>
      </c>
      <c r="L175" s="130">
        <f t="shared" si="16"/>
        <v>0</v>
      </c>
      <c r="M175" s="131">
        <f t="shared" si="17"/>
        <v>0</v>
      </c>
      <c r="N175" s="78">
        <f t="shared" si="18"/>
        <v>0</v>
      </c>
      <c r="O175" s="127">
        <f t="shared" si="19"/>
        <v>0</v>
      </c>
      <c r="P175" s="78">
        <f t="shared" si="20"/>
        <v>0</v>
      </c>
      <c r="R175"/>
      <c r="S175"/>
      <c r="T175"/>
      <c r="U175"/>
      <c r="V175"/>
      <c r="W175"/>
    </row>
    <row r="176" spans="1:23" s="122" customFormat="1" x14ac:dyDescent="0.2">
      <c r="A176" s="71">
        <v>11.9</v>
      </c>
      <c r="B176" s="201"/>
      <c r="C176" s="123" t="s">
        <v>63</v>
      </c>
      <c r="D176" s="124" t="s">
        <v>45</v>
      </c>
      <c r="E176" s="125">
        <v>2.4</v>
      </c>
      <c r="F176" s="126"/>
      <c r="G176" s="127"/>
      <c r="H176" s="78"/>
      <c r="I176" s="127"/>
      <c r="J176" s="128"/>
      <c r="K176" s="129">
        <f t="shared" si="22"/>
        <v>0</v>
      </c>
      <c r="L176" s="130">
        <f t="shared" si="16"/>
        <v>0</v>
      </c>
      <c r="M176" s="131">
        <f t="shared" si="17"/>
        <v>0</v>
      </c>
      <c r="N176" s="78">
        <f t="shared" si="18"/>
        <v>0</v>
      </c>
      <c r="O176" s="127">
        <f t="shared" si="19"/>
        <v>0</v>
      </c>
      <c r="P176" s="78">
        <f t="shared" si="20"/>
        <v>0</v>
      </c>
      <c r="R176"/>
      <c r="S176"/>
      <c r="T176"/>
      <c r="U176"/>
      <c r="V176"/>
      <c r="W176"/>
    </row>
    <row r="177" spans="1:23" s="122" customFormat="1" x14ac:dyDescent="0.2">
      <c r="A177" s="70">
        <v>11.1</v>
      </c>
      <c r="B177" s="202"/>
      <c r="C177" s="134" t="s">
        <v>55</v>
      </c>
      <c r="D177" s="71" t="s">
        <v>57</v>
      </c>
      <c r="E177" s="135">
        <v>2.88</v>
      </c>
      <c r="F177" s="126"/>
      <c r="G177" s="127"/>
      <c r="H177" s="78"/>
      <c r="I177" s="127"/>
      <c r="J177" s="128"/>
      <c r="K177" s="129">
        <f t="shared" si="22"/>
        <v>0</v>
      </c>
      <c r="L177" s="130">
        <f t="shared" si="16"/>
        <v>0</v>
      </c>
      <c r="M177" s="131">
        <f t="shared" si="17"/>
        <v>0</v>
      </c>
      <c r="N177" s="78">
        <f t="shared" si="18"/>
        <v>0</v>
      </c>
      <c r="O177" s="127">
        <f t="shared" si="19"/>
        <v>0</v>
      </c>
      <c r="P177" s="78">
        <f t="shared" si="20"/>
        <v>0</v>
      </c>
      <c r="R177"/>
      <c r="S177"/>
      <c r="T177"/>
      <c r="U177"/>
      <c r="V177"/>
      <c r="W177"/>
    </row>
    <row r="178" spans="1:23" s="122" customFormat="1" ht="14.25" x14ac:dyDescent="0.2">
      <c r="A178" s="71">
        <v>11.11</v>
      </c>
      <c r="B178" s="201"/>
      <c r="C178" s="134" t="s">
        <v>58</v>
      </c>
      <c r="D178" s="71" t="s">
        <v>46</v>
      </c>
      <c r="E178" s="135">
        <v>0.02</v>
      </c>
      <c r="F178" s="126"/>
      <c r="G178" s="127"/>
      <c r="H178" s="78"/>
      <c r="I178" s="127"/>
      <c r="J178" s="128"/>
      <c r="K178" s="129">
        <f t="shared" si="22"/>
        <v>0</v>
      </c>
      <c r="L178" s="130">
        <f t="shared" si="16"/>
        <v>0</v>
      </c>
      <c r="M178" s="131">
        <f t="shared" si="17"/>
        <v>0</v>
      </c>
      <c r="N178" s="78">
        <f t="shared" si="18"/>
        <v>0</v>
      </c>
      <c r="O178" s="127">
        <f t="shared" si="19"/>
        <v>0</v>
      </c>
      <c r="P178" s="78">
        <f t="shared" si="20"/>
        <v>0</v>
      </c>
      <c r="R178"/>
      <c r="S178"/>
      <c r="T178"/>
      <c r="U178"/>
      <c r="V178"/>
      <c r="W178"/>
    </row>
    <row r="179" spans="1:23" s="122" customFormat="1" ht="14.25" x14ac:dyDescent="0.2">
      <c r="A179" s="70">
        <v>11.12</v>
      </c>
      <c r="B179" s="201"/>
      <c r="C179" s="136" t="s">
        <v>62</v>
      </c>
      <c r="D179" s="71" t="s">
        <v>46</v>
      </c>
      <c r="E179" s="135">
        <v>2.4</v>
      </c>
      <c r="F179" s="126"/>
      <c r="G179" s="127"/>
      <c r="H179" s="78"/>
      <c r="I179" s="127"/>
      <c r="J179" s="128"/>
      <c r="K179" s="129">
        <f t="shared" si="22"/>
        <v>0</v>
      </c>
      <c r="L179" s="130">
        <f t="shared" si="16"/>
        <v>0</v>
      </c>
      <c r="M179" s="131">
        <f t="shared" si="17"/>
        <v>0</v>
      </c>
      <c r="N179" s="78">
        <f t="shared" si="18"/>
        <v>0</v>
      </c>
      <c r="O179" s="127">
        <f t="shared" si="19"/>
        <v>0</v>
      </c>
      <c r="P179" s="78">
        <f t="shared" si="20"/>
        <v>0</v>
      </c>
      <c r="R179"/>
      <c r="S179"/>
      <c r="T179"/>
      <c r="U179"/>
      <c r="V179"/>
      <c r="W179"/>
    </row>
    <row r="180" spans="1:23" s="122" customFormat="1" x14ac:dyDescent="0.2">
      <c r="A180" s="71">
        <v>11.13</v>
      </c>
      <c r="B180" s="201"/>
      <c r="C180" s="134" t="s">
        <v>53</v>
      </c>
      <c r="D180" s="71" t="s">
        <v>56</v>
      </c>
      <c r="E180" s="135">
        <v>0.22</v>
      </c>
      <c r="F180" s="126"/>
      <c r="G180" s="127"/>
      <c r="H180" s="78"/>
      <c r="I180" s="127"/>
      <c r="J180" s="128"/>
      <c r="K180" s="129">
        <f t="shared" si="22"/>
        <v>0</v>
      </c>
      <c r="L180" s="130">
        <f t="shared" si="16"/>
        <v>0</v>
      </c>
      <c r="M180" s="131">
        <f t="shared" si="17"/>
        <v>0</v>
      </c>
      <c r="N180" s="78">
        <f t="shared" si="18"/>
        <v>0</v>
      </c>
      <c r="O180" s="127">
        <f t="shared" si="19"/>
        <v>0</v>
      </c>
      <c r="P180" s="78">
        <f t="shared" si="20"/>
        <v>0</v>
      </c>
      <c r="R180"/>
      <c r="S180"/>
      <c r="T180"/>
      <c r="U180"/>
      <c r="V180"/>
      <c r="W180"/>
    </row>
    <row r="181" spans="1:23" s="122" customFormat="1" x14ac:dyDescent="0.2">
      <c r="A181" s="70">
        <v>11.14</v>
      </c>
      <c r="B181" s="201"/>
      <c r="C181" s="136" t="s">
        <v>64</v>
      </c>
      <c r="D181" s="71" t="s">
        <v>45</v>
      </c>
      <c r="E181" s="135">
        <v>2.4</v>
      </c>
      <c r="F181" s="126"/>
      <c r="G181" s="127"/>
      <c r="H181" s="78"/>
      <c r="I181" s="127"/>
      <c r="J181" s="128"/>
      <c r="K181" s="129">
        <f t="shared" si="22"/>
        <v>0</v>
      </c>
      <c r="L181" s="130">
        <f t="shared" si="16"/>
        <v>0</v>
      </c>
      <c r="M181" s="131">
        <f t="shared" si="17"/>
        <v>0</v>
      </c>
      <c r="N181" s="78">
        <f t="shared" si="18"/>
        <v>0</v>
      </c>
      <c r="O181" s="127">
        <f t="shared" si="19"/>
        <v>0</v>
      </c>
      <c r="P181" s="78">
        <f t="shared" si="20"/>
        <v>0</v>
      </c>
      <c r="R181"/>
      <c r="S181"/>
      <c r="T181"/>
      <c r="U181"/>
      <c r="V181"/>
      <c r="W181"/>
    </row>
    <row r="182" spans="1:23" s="122" customFormat="1" x14ac:dyDescent="0.2">
      <c r="A182" s="71">
        <v>11.15</v>
      </c>
      <c r="B182" s="201"/>
      <c r="C182" s="134" t="s">
        <v>60</v>
      </c>
      <c r="D182" s="71" t="s">
        <v>56</v>
      </c>
      <c r="E182" s="135">
        <v>0.96</v>
      </c>
      <c r="F182" s="126"/>
      <c r="G182" s="127"/>
      <c r="H182" s="78"/>
      <c r="I182" s="127"/>
      <c r="J182" s="128"/>
      <c r="K182" s="129">
        <f t="shared" si="22"/>
        <v>0</v>
      </c>
      <c r="L182" s="130">
        <f t="shared" si="16"/>
        <v>0</v>
      </c>
      <c r="M182" s="131">
        <f t="shared" si="17"/>
        <v>0</v>
      </c>
      <c r="N182" s="78">
        <f t="shared" si="18"/>
        <v>0</v>
      </c>
      <c r="O182" s="127">
        <f t="shared" si="19"/>
        <v>0</v>
      </c>
      <c r="P182" s="78">
        <f t="shared" si="20"/>
        <v>0</v>
      </c>
      <c r="R182"/>
      <c r="S182"/>
      <c r="T182"/>
      <c r="U182"/>
      <c r="V182"/>
      <c r="W182"/>
    </row>
    <row r="183" spans="1:23" s="122" customFormat="1" x14ac:dyDescent="0.2">
      <c r="A183" s="70">
        <v>11.16</v>
      </c>
      <c r="B183" s="203"/>
      <c r="C183" s="142" t="s">
        <v>65</v>
      </c>
      <c r="D183" s="140" t="s">
        <v>45</v>
      </c>
      <c r="E183" s="141">
        <v>2.2000000000000002</v>
      </c>
      <c r="F183" s="126"/>
      <c r="G183" s="127"/>
      <c r="H183" s="128"/>
      <c r="I183" s="129"/>
      <c r="J183" s="128"/>
      <c r="K183" s="129">
        <f t="shared" si="22"/>
        <v>0</v>
      </c>
      <c r="L183" s="130">
        <f t="shared" si="16"/>
        <v>0</v>
      </c>
      <c r="M183" s="131">
        <f t="shared" si="17"/>
        <v>0</v>
      </c>
      <c r="N183" s="78">
        <f t="shared" si="18"/>
        <v>0</v>
      </c>
      <c r="O183" s="127">
        <f t="shared" si="19"/>
        <v>0</v>
      </c>
      <c r="P183" s="78">
        <f t="shared" si="20"/>
        <v>0</v>
      </c>
      <c r="R183"/>
      <c r="S183"/>
      <c r="T183"/>
      <c r="U183"/>
      <c r="V183"/>
      <c r="W183"/>
    </row>
    <row r="184" spans="1:23" s="122" customFormat="1" x14ac:dyDescent="0.2">
      <c r="A184" s="71">
        <v>11.17</v>
      </c>
      <c r="B184" s="203"/>
      <c r="C184" s="142" t="s">
        <v>66</v>
      </c>
      <c r="D184" s="140" t="s">
        <v>45</v>
      </c>
      <c r="E184" s="141">
        <v>0.59</v>
      </c>
      <c r="F184" s="126"/>
      <c r="G184" s="127"/>
      <c r="H184" s="128"/>
      <c r="I184" s="129"/>
      <c r="J184" s="128"/>
      <c r="K184" s="129">
        <f t="shared" si="22"/>
        <v>0</v>
      </c>
      <c r="L184" s="130">
        <f t="shared" si="16"/>
        <v>0</v>
      </c>
      <c r="M184" s="131">
        <f t="shared" si="17"/>
        <v>0</v>
      </c>
      <c r="N184" s="78">
        <f t="shared" si="18"/>
        <v>0</v>
      </c>
      <c r="O184" s="127">
        <f t="shared" si="19"/>
        <v>0</v>
      </c>
      <c r="P184" s="78">
        <f t="shared" si="20"/>
        <v>0</v>
      </c>
      <c r="R184"/>
      <c r="S184"/>
      <c r="T184"/>
      <c r="U184"/>
      <c r="V184"/>
      <c r="W184"/>
    </row>
    <row r="185" spans="1:23" s="122" customFormat="1" x14ac:dyDescent="0.2">
      <c r="A185" s="211">
        <v>12</v>
      </c>
      <c r="B185" s="212"/>
      <c r="C185" s="213" t="s">
        <v>82</v>
      </c>
      <c r="D185" s="214"/>
      <c r="E185" s="221">
        <v>0</v>
      </c>
      <c r="F185" s="222"/>
      <c r="G185" s="223"/>
      <c r="H185" s="218"/>
      <c r="I185" s="217"/>
      <c r="J185" s="224"/>
      <c r="K185" s="224"/>
      <c r="L185" s="225">
        <f t="shared" si="16"/>
        <v>0</v>
      </c>
      <c r="M185" s="226">
        <f t="shared" si="17"/>
        <v>0</v>
      </c>
      <c r="N185" s="227">
        <f t="shared" si="18"/>
        <v>0</v>
      </c>
      <c r="O185" s="223">
        <f t="shared" si="19"/>
        <v>0</v>
      </c>
      <c r="P185" s="227">
        <f t="shared" si="20"/>
        <v>0</v>
      </c>
      <c r="R185"/>
      <c r="S185"/>
      <c r="T185"/>
      <c r="U185"/>
      <c r="V185"/>
      <c r="W185"/>
    </row>
    <row r="186" spans="1:23" s="122" customFormat="1" x14ac:dyDescent="0.2">
      <c r="A186" s="71">
        <v>12.1</v>
      </c>
      <c r="B186" s="201"/>
      <c r="C186" s="123" t="s">
        <v>54</v>
      </c>
      <c r="D186" s="124" t="s">
        <v>45</v>
      </c>
      <c r="E186" s="125">
        <v>16.41</v>
      </c>
      <c r="F186" s="126"/>
      <c r="G186" s="127"/>
      <c r="H186" s="78"/>
      <c r="I186" s="127"/>
      <c r="J186" s="128"/>
      <c r="K186" s="129">
        <f t="shared" ref="K186:K200" si="23">ROUND(SUM(H186:J186),2)</f>
        <v>0</v>
      </c>
      <c r="L186" s="130">
        <f t="shared" si="16"/>
        <v>0</v>
      </c>
      <c r="M186" s="131">
        <f t="shared" si="17"/>
        <v>0</v>
      </c>
      <c r="N186" s="78">
        <f t="shared" si="18"/>
        <v>0</v>
      </c>
      <c r="O186" s="127">
        <f t="shared" si="19"/>
        <v>0</v>
      </c>
      <c r="P186" s="78">
        <f t="shared" si="20"/>
        <v>0</v>
      </c>
      <c r="R186"/>
      <c r="S186"/>
      <c r="T186"/>
      <c r="U186"/>
      <c r="V186"/>
      <c r="W186"/>
    </row>
    <row r="187" spans="1:23" s="122" customFormat="1" x14ac:dyDescent="0.2">
      <c r="A187" s="71">
        <v>12.2</v>
      </c>
      <c r="B187" s="201"/>
      <c r="C187" s="134" t="s">
        <v>55</v>
      </c>
      <c r="D187" s="71" t="s">
        <v>57</v>
      </c>
      <c r="E187" s="135">
        <v>14.77</v>
      </c>
      <c r="F187" s="126"/>
      <c r="G187" s="127"/>
      <c r="H187" s="78"/>
      <c r="I187" s="127"/>
      <c r="J187" s="128"/>
      <c r="K187" s="129">
        <f t="shared" si="23"/>
        <v>0</v>
      </c>
      <c r="L187" s="130">
        <f t="shared" si="16"/>
        <v>0</v>
      </c>
      <c r="M187" s="131">
        <f t="shared" si="17"/>
        <v>0</v>
      </c>
      <c r="N187" s="78">
        <f t="shared" si="18"/>
        <v>0</v>
      </c>
      <c r="O187" s="127">
        <f t="shared" si="19"/>
        <v>0</v>
      </c>
      <c r="P187" s="78">
        <f t="shared" si="20"/>
        <v>0</v>
      </c>
      <c r="R187"/>
      <c r="S187"/>
      <c r="T187"/>
      <c r="U187"/>
      <c r="V187"/>
      <c r="W187"/>
    </row>
    <row r="188" spans="1:23" s="122" customFormat="1" ht="14.25" x14ac:dyDescent="0.2">
      <c r="A188" s="71">
        <v>12.3</v>
      </c>
      <c r="B188" s="201"/>
      <c r="C188" s="134" t="s">
        <v>58</v>
      </c>
      <c r="D188" s="71" t="s">
        <v>46</v>
      </c>
      <c r="E188" s="135">
        <v>0.16</v>
      </c>
      <c r="F188" s="126"/>
      <c r="G188" s="127"/>
      <c r="H188" s="78"/>
      <c r="I188" s="127"/>
      <c r="J188" s="128"/>
      <c r="K188" s="129">
        <f t="shared" si="23"/>
        <v>0</v>
      </c>
      <c r="L188" s="130">
        <f t="shared" si="16"/>
        <v>0</v>
      </c>
      <c r="M188" s="131">
        <f t="shared" si="17"/>
        <v>0</v>
      </c>
      <c r="N188" s="78">
        <f t="shared" si="18"/>
        <v>0</v>
      </c>
      <c r="O188" s="127">
        <f t="shared" si="19"/>
        <v>0</v>
      </c>
      <c r="P188" s="78">
        <f t="shared" si="20"/>
        <v>0</v>
      </c>
      <c r="R188"/>
      <c r="S188"/>
      <c r="T188"/>
      <c r="U188"/>
      <c r="V188"/>
      <c r="W188"/>
    </row>
    <row r="189" spans="1:23" s="122" customFormat="1" x14ac:dyDescent="0.2">
      <c r="A189" s="71">
        <v>12.4</v>
      </c>
      <c r="B189" s="201"/>
      <c r="C189" s="136" t="s">
        <v>52</v>
      </c>
      <c r="D189" s="71">
        <v>16.41</v>
      </c>
      <c r="E189" s="135">
        <v>16.41</v>
      </c>
      <c r="F189" s="126"/>
      <c r="G189" s="127"/>
      <c r="H189" s="78"/>
      <c r="I189" s="127"/>
      <c r="J189" s="128"/>
      <c r="K189" s="129">
        <f t="shared" si="23"/>
        <v>0</v>
      </c>
      <c r="L189" s="130">
        <f t="shared" si="16"/>
        <v>0</v>
      </c>
      <c r="M189" s="131">
        <f t="shared" si="17"/>
        <v>0</v>
      </c>
      <c r="N189" s="78">
        <f t="shared" si="18"/>
        <v>0</v>
      </c>
      <c r="O189" s="127">
        <f t="shared" si="19"/>
        <v>0</v>
      </c>
      <c r="P189" s="78">
        <f t="shared" si="20"/>
        <v>0</v>
      </c>
      <c r="R189"/>
      <c r="S189"/>
      <c r="T189"/>
      <c r="U189"/>
      <c r="V189"/>
      <c r="W189"/>
    </row>
    <row r="190" spans="1:23" s="122" customFormat="1" x14ac:dyDescent="0.2">
      <c r="A190" s="71">
        <v>12.5</v>
      </c>
      <c r="B190" s="201"/>
      <c r="C190" s="134" t="s">
        <v>53</v>
      </c>
      <c r="D190" s="71" t="s">
        <v>56</v>
      </c>
      <c r="E190" s="135">
        <v>2.46</v>
      </c>
      <c r="F190" s="126"/>
      <c r="G190" s="127"/>
      <c r="H190" s="78"/>
      <c r="I190" s="127"/>
      <c r="J190" s="128"/>
      <c r="K190" s="129">
        <f t="shared" si="23"/>
        <v>0</v>
      </c>
      <c r="L190" s="130">
        <f t="shared" si="16"/>
        <v>0</v>
      </c>
      <c r="M190" s="131">
        <f t="shared" si="17"/>
        <v>0</v>
      </c>
      <c r="N190" s="78">
        <f t="shared" si="18"/>
        <v>0</v>
      </c>
      <c r="O190" s="127">
        <f t="shared" si="19"/>
        <v>0</v>
      </c>
      <c r="P190" s="78">
        <f t="shared" si="20"/>
        <v>0</v>
      </c>
      <c r="R190"/>
      <c r="S190"/>
      <c r="T190"/>
      <c r="U190"/>
      <c r="V190"/>
      <c r="W190"/>
    </row>
    <row r="191" spans="1:23" s="122" customFormat="1" x14ac:dyDescent="0.2">
      <c r="A191" s="71">
        <v>12.6</v>
      </c>
      <c r="B191" s="201"/>
      <c r="C191" s="136" t="s">
        <v>59</v>
      </c>
      <c r="D191" s="71" t="s">
        <v>45</v>
      </c>
      <c r="E191" s="135">
        <v>16.41</v>
      </c>
      <c r="F191" s="126"/>
      <c r="G191" s="127"/>
      <c r="H191" s="78"/>
      <c r="I191" s="127"/>
      <c r="J191" s="128"/>
      <c r="K191" s="129">
        <f t="shared" si="23"/>
        <v>0</v>
      </c>
      <c r="L191" s="130">
        <f t="shared" si="16"/>
        <v>0</v>
      </c>
      <c r="M191" s="131">
        <f t="shared" si="17"/>
        <v>0</v>
      </c>
      <c r="N191" s="78">
        <f t="shared" si="18"/>
        <v>0</v>
      </c>
      <c r="O191" s="127">
        <f t="shared" si="19"/>
        <v>0</v>
      </c>
      <c r="P191" s="78">
        <f t="shared" si="20"/>
        <v>0</v>
      </c>
      <c r="R191"/>
      <c r="S191"/>
      <c r="T191"/>
      <c r="U191"/>
      <c r="V191"/>
      <c r="W191"/>
    </row>
    <row r="192" spans="1:23" s="122" customFormat="1" x14ac:dyDescent="0.2">
      <c r="A192" s="71">
        <v>12.7</v>
      </c>
      <c r="B192" s="201"/>
      <c r="C192" s="134" t="s">
        <v>60</v>
      </c>
      <c r="D192" s="71" t="s">
        <v>56</v>
      </c>
      <c r="E192" s="135">
        <v>6.56</v>
      </c>
      <c r="F192" s="126"/>
      <c r="G192" s="127"/>
      <c r="H192" s="78"/>
      <c r="I192" s="127"/>
      <c r="J192" s="128"/>
      <c r="K192" s="129">
        <f t="shared" si="23"/>
        <v>0</v>
      </c>
      <c r="L192" s="130">
        <f t="shared" si="16"/>
        <v>0</v>
      </c>
      <c r="M192" s="131">
        <f t="shared" si="17"/>
        <v>0</v>
      </c>
      <c r="N192" s="78">
        <f t="shared" si="18"/>
        <v>0</v>
      </c>
      <c r="O192" s="127">
        <f t="shared" si="19"/>
        <v>0</v>
      </c>
      <c r="P192" s="78">
        <f t="shared" si="20"/>
        <v>0</v>
      </c>
      <c r="R192"/>
      <c r="S192"/>
      <c r="T192"/>
      <c r="U192"/>
      <c r="V192"/>
      <c r="W192"/>
    </row>
    <row r="193" spans="1:23" s="122" customFormat="1" x14ac:dyDescent="0.2">
      <c r="A193" s="71">
        <v>12.8</v>
      </c>
      <c r="B193" s="201"/>
      <c r="C193" s="137" t="s">
        <v>61</v>
      </c>
      <c r="D193" s="124" t="s">
        <v>56</v>
      </c>
      <c r="E193" s="135">
        <v>6.56</v>
      </c>
      <c r="F193" s="126"/>
      <c r="G193" s="127"/>
      <c r="H193" s="78"/>
      <c r="I193" s="127"/>
      <c r="J193" s="128"/>
      <c r="K193" s="129">
        <f t="shared" si="23"/>
        <v>0</v>
      </c>
      <c r="L193" s="130">
        <f t="shared" si="16"/>
        <v>0</v>
      </c>
      <c r="M193" s="131">
        <f t="shared" si="17"/>
        <v>0</v>
      </c>
      <c r="N193" s="78">
        <f t="shared" si="18"/>
        <v>0</v>
      </c>
      <c r="O193" s="127">
        <f t="shared" si="19"/>
        <v>0</v>
      </c>
      <c r="P193" s="78">
        <f t="shared" si="20"/>
        <v>0</v>
      </c>
      <c r="R193"/>
      <c r="S193"/>
      <c r="T193"/>
      <c r="U193"/>
      <c r="V193"/>
      <c r="W193"/>
    </row>
    <row r="194" spans="1:23" s="122" customFormat="1" x14ac:dyDescent="0.2">
      <c r="A194" s="71">
        <v>12.9</v>
      </c>
      <c r="B194" s="201"/>
      <c r="C194" s="123" t="s">
        <v>63</v>
      </c>
      <c r="D194" s="124" t="s">
        <v>45</v>
      </c>
      <c r="E194" s="125">
        <v>2.5</v>
      </c>
      <c r="F194" s="126"/>
      <c r="G194" s="127"/>
      <c r="H194" s="78"/>
      <c r="I194" s="127"/>
      <c r="J194" s="128"/>
      <c r="K194" s="129">
        <f t="shared" si="23"/>
        <v>0</v>
      </c>
      <c r="L194" s="130">
        <f t="shared" si="16"/>
        <v>0</v>
      </c>
      <c r="M194" s="131">
        <f t="shared" si="17"/>
        <v>0</v>
      </c>
      <c r="N194" s="78">
        <f t="shared" si="18"/>
        <v>0</v>
      </c>
      <c r="O194" s="127">
        <f t="shared" si="19"/>
        <v>0</v>
      </c>
      <c r="P194" s="78">
        <f t="shared" si="20"/>
        <v>0</v>
      </c>
      <c r="R194"/>
      <c r="S194"/>
      <c r="T194"/>
      <c r="U194"/>
      <c r="V194"/>
      <c r="W194"/>
    </row>
    <row r="195" spans="1:23" s="122" customFormat="1" x14ac:dyDescent="0.2">
      <c r="A195" s="70">
        <v>12.1</v>
      </c>
      <c r="B195" s="202"/>
      <c r="C195" s="134" t="s">
        <v>55</v>
      </c>
      <c r="D195" s="71" t="s">
        <v>57</v>
      </c>
      <c r="E195" s="135">
        <v>3</v>
      </c>
      <c r="F195" s="126"/>
      <c r="G195" s="127"/>
      <c r="H195" s="78"/>
      <c r="I195" s="127"/>
      <c r="J195" s="128"/>
      <c r="K195" s="129">
        <f t="shared" si="23"/>
        <v>0</v>
      </c>
      <c r="L195" s="130">
        <f t="shared" si="16"/>
        <v>0</v>
      </c>
      <c r="M195" s="131">
        <f t="shared" si="17"/>
        <v>0</v>
      </c>
      <c r="N195" s="78">
        <f t="shared" si="18"/>
        <v>0</v>
      </c>
      <c r="O195" s="127">
        <f t="shared" si="19"/>
        <v>0</v>
      </c>
      <c r="P195" s="78">
        <f t="shared" si="20"/>
        <v>0</v>
      </c>
      <c r="R195"/>
      <c r="S195"/>
      <c r="T195"/>
      <c r="U195"/>
      <c r="V195"/>
      <c r="W195"/>
    </row>
    <row r="196" spans="1:23" s="122" customFormat="1" ht="14.25" x14ac:dyDescent="0.2">
      <c r="A196" s="71">
        <v>12.11</v>
      </c>
      <c r="B196" s="201"/>
      <c r="C196" s="134" t="s">
        <v>58</v>
      </c>
      <c r="D196" s="71" t="s">
        <v>46</v>
      </c>
      <c r="E196" s="135">
        <v>0.03</v>
      </c>
      <c r="F196" s="126"/>
      <c r="G196" s="127"/>
      <c r="H196" s="78"/>
      <c r="I196" s="127"/>
      <c r="J196" s="128"/>
      <c r="K196" s="129">
        <f t="shared" si="23"/>
        <v>0</v>
      </c>
      <c r="L196" s="130">
        <f t="shared" si="16"/>
        <v>0</v>
      </c>
      <c r="M196" s="131">
        <f t="shared" si="17"/>
        <v>0</v>
      </c>
      <c r="N196" s="78">
        <f t="shared" si="18"/>
        <v>0</v>
      </c>
      <c r="O196" s="127">
        <f t="shared" si="19"/>
        <v>0</v>
      </c>
      <c r="P196" s="78">
        <f t="shared" si="20"/>
        <v>0</v>
      </c>
      <c r="R196"/>
      <c r="S196"/>
      <c r="T196"/>
      <c r="U196"/>
      <c r="V196"/>
      <c r="W196"/>
    </row>
    <row r="197" spans="1:23" s="122" customFormat="1" ht="14.25" x14ac:dyDescent="0.2">
      <c r="A197" s="70">
        <v>12.12</v>
      </c>
      <c r="B197" s="202"/>
      <c r="C197" s="136" t="s">
        <v>62</v>
      </c>
      <c r="D197" s="71" t="s">
        <v>46</v>
      </c>
      <c r="E197" s="135">
        <v>2.5</v>
      </c>
      <c r="F197" s="126"/>
      <c r="G197" s="127"/>
      <c r="H197" s="78"/>
      <c r="I197" s="127"/>
      <c r="J197" s="128"/>
      <c r="K197" s="129">
        <f t="shared" si="23"/>
        <v>0</v>
      </c>
      <c r="L197" s="130">
        <f t="shared" si="16"/>
        <v>0</v>
      </c>
      <c r="M197" s="131">
        <f t="shared" si="17"/>
        <v>0</v>
      </c>
      <c r="N197" s="78">
        <f t="shared" si="18"/>
        <v>0</v>
      </c>
      <c r="O197" s="127">
        <f t="shared" si="19"/>
        <v>0</v>
      </c>
      <c r="P197" s="78">
        <f t="shared" si="20"/>
        <v>0</v>
      </c>
      <c r="R197"/>
      <c r="S197"/>
      <c r="T197"/>
      <c r="U197"/>
      <c r="V197"/>
      <c r="W197"/>
    </row>
    <row r="198" spans="1:23" s="122" customFormat="1" x14ac:dyDescent="0.2">
      <c r="A198" s="71">
        <v>12.13</v>
      </c>
      <c r="B198" s="201"/>
      <c r="C198" s="134" t="s">
        <v>53</v>
      </c>
      <c r="D198" s="71" t="s">
        <v>56</v>
      </c>
      <c r="E198" s="135">
        <v>0.23</v>
      </c>
      <c r="F198" s="126"/>
      <c r="G198" s="127"/>
      <c r="H198" s="78"/>
      <c r="I198" s="127"/>
      <c r="J198" s="128"/>
      <c r="K198" s="129">
        <f t="shared" si="23"/>
        <v>0</v>
      </c>
      <c r="L198" s="130">
        <f t="shared" si="16"/>
        <v>0</v>
      </c>
      <c r="M198" s="131">
        <f t="shared" si="17"/>
        <v>0</v>
      </c>
      <c r="N198" s="78">
        <f t="shared" si="18"/>
        <v>0</v>
      </c>
      <c r="O198" s="127">
        <f t="shared" si="19"/>
        <v>0</v>
      </c>
      <c r="P198" s="78">
        <f t="shared" si="20"/>
        <v>0</v>
      </c>
      <c r="R198"/>
      <c r="S198"/>
      <c r="T198"/>
      <c r="U198"/>
      <c r="V198"/>
      <c r="W198"/>
    </row>
    <row r="199" spans="1:23" s="122" customFormat="1" x14ac:dyDescent="0.2">
      <c r="A199" s="70">
        <v>12.14</v>
      </c>
      <c r="B199" s="202"/>
      <c r="C199" s="136" t="s">
        <v>64</v>
      </c>
      <c r="D199" s="71" t="s">
        <v>45</v>
      </c>
      <c r="E199" s="135">
        <v>2.5</v>
      </c>
      <c r="F199" s="126"/>
      <c r="G199" s="127"/>
      <c r="H199" s="78"/>
      <c r="I199" s="127"/>
      <c r="J199" s="128"/>
      <c r="K199" s="129">
        <f t="shared" si="23"/>
        <v>0</v>
      </c>
      <c r="L199" s="130">
        <f t="shared" si="16"/>
        <v>0</v>
      </c>
      <c r="M199" s="131">
        <f t="shared" si="17"/>
        <v>0</v>
      </c>
      <c r="N199" s="78">
        <f t="shared" si="18"/>
        <v>0</v>
      </c>
      <c r="O199" s="127">
        <f t="shared" si="19"/>
        <v>0</v>
      </c>
      <c r="P199" s="78">
        <f t="shared" si="20"/>
        <v>0</v>
      </c>
      <c r="R199"/>
      <c r="S199"/>
      <c r="T199"/>
      <c r="U199"/>
      <c r="V199"/>
      <c r="W199"/>
    </row>
    <row r="200" spans="1:23" s="122" customFormat="1" x14ac:dyDescent="0.2">
      <c r="A200" s="71">
        <v>12.15</v>
      </c>
      <c r="B200" s="201"/>
      <c r="C200" s="134" t="s">
        <v>60</v>
      </c>
      <c r="D200" s="71" t="s">
        <v>56</v>
      </c>
      <c r="E200" s="135">
        <v>1</v>
      </c>
      <c r="F200" s="126"/>
      <c r="G200" s="127"/>
      <c r="H200" s="78"/>
      <c r="I200" s="127"/>
      <c r="J200" s="128"/>
      <c r="K200" s="129">
        <f t="shared" si="23"/>
        <v>0</v>
      </c>
      <c r="L200" s="130">
        <f t="shared" si="16"/>
        <v>0</v>
      </c>
      <c r="M200" s="131">
        <f t="shared" si="17"/>
        <v>0</v>
      </c>
      <c r="N200" s="78">
        <f t="shared" si="18"/>
        <v>0</v>
      </c>
      <c r="O200" s="127">
        <f t="shared" si="19"/>
        <v>0</v>
      </c>
      <c r="P200" s="78">
        <f t="shared" si="20"/>
        <v>0</v>
      </c>
      <c r="R200"/>
      <c r="S200"/>
      <c r="T200"/>
      <c r="U200"/>
      <c r="V200"/>
      <c r="W200"/>
    </row>
    <row r="201" spans="1:23" s="122" customFormat="1" x14ac:dyDescent="0.2">
      <c r="A201" s="211">
        <v>13</v>
      </c>
      <c r="B201" s="212"/>
      <c r="C201" s="213" t="s">
        <v>83</v>
      </c>
      <c r="D201" s="214"/>
      <c r="E201" s="221">
        <v>0</v>
      </c>
      <c r="F201" s="222"/>
      <c r="G201" s="223"/>
      <c r="H201" s="218"/>
      <c r="I201" s="217"/>
      <c r="J201" s="224"/>
      <c r="K201" s="224"/>
      <c r="L201" s="225">
        <f t="shared" si="16"/>
        <v>0</v>
      </c>
      <c r="M201" s="226">
        <f t="shared" si="17"/>
        <v>0</v>
      </c>
      <c r="N201" s="227">
        <f t="shared" si="18"/>
        <v>0</v>
      </c>
      <c r="O201" s="223">
        <f t="shared" si="19"/>
        <v>0</v>
      </c>
      <c r="P201" s="227">
        <f t="shared" si="20"/>
        <v>0</v>
      </c>
      <c r="R201"/>
      <c r="S201"/>
      <c r="T201"/>
      <c r="U201"/>
      <c r="V201"/>
      <c r="W201"/>
    </row>
    <row r="202" spans="1:23" s="122" customFormat="1" x14ac:dyDescent="0.2">
      <c r="A202" s="71">
        <v>13.1</v>
      </c>
      <c r="B202" s="201"/>
      <c r="C202" s="123" t="s">
        <v>54</v>
      </c>
      <c r="D202" s="124" t="s">
        <v>45</v>
      </c>
      <c r="E202" s="125">
        <v>18.61</v>
      </c>
      <c r="F202" s="126"/>
      <c r="G202" s="127"/>
      <c r="H202" s="78"/>
      <c r="I202" s="127"/>
      <c r="J202" s="128"/>
      <c r="K202" s="129">
        <f t="shared" ref="K202:K216" si="24">ROUND(SUM(H202:J202),2)</f>
        <v>0</v>
      </c>
      <c r="L202" s="130">
        <f t="shared" si="16"/>
        <v>0</v>
      </c>
      <c r="M202" s="131">
        <f t="shared" si="17"/>
        <v>0</v>
      </c>
      <c r="N202" s="78">
        <f t="shared" si="18"/>
        <v>0</v>
      </c>
      <c r="O202" s="127">
        <f t="shared" si="19"/>
        <v>0</v>
      </c>
      <c r="P202" s="78">
        <f t="shared" si="20"/>
        <v>0</v>
      </c>
      <c r="R202"/>
      <c r="S202"/>
      <c r="T202"/>
      <c r="U202"/>
      <c r="V202"/>
      <c r="W202"/>
    </row>
    <row r="203" spans="1:23" s="122" customFormat="1" x14ac:dyDescent="0.2">
      <c r="A203" s="71">
        <v>13.2</v>
      </c>
      <c r="B203" s="201"/>
      <c r="C203" s="134" t="s">
        <v>55</v>
      </c>
      <c r="D203" s="71" t="s">
        <v>57</v>
      </c>
      <c r="E203" s="135">
        <v>16.75</v>
      </c>
      <c r="F203" s="126"/>
      <c r="G203" s="127"/>
      <c r="H203" s="78"/>
      <c r="I203" s="127"/>
      <c r="J203" s="128"/>
      <c r="K203" s="129">
        <f t="shared" si="24"/>
        <v>0</v>
      </c>
      <c r="L203" s="130">
        <f t="shared" si="16"/>
        <v>0</v>
      </c>
      <c r="M203" s="131">
        <f t="shared" si="17"/>
        <v>0</v>
      </c>
      <c r="N203" s="78">
        <f t="shared" si="18"/>
        <v>0</v>
      </c>
      <c r="O203" s="127">
        <f t="shared" si="19"/>
        <v>0</v>
      </c>
      <c r="P203" s="78">
        <f t="shared" si="20"/>
        <v>0</v>
      </c>
      <c r="R203"/>
      <c r="S203"/>
      <c r="T203"/>
      <c r="U203"/>
      <c r="V203"/>
      <c r="W203"/>
    </row>
    <row r="204" spans="1:23" s="122" customFormat="1" ht="14.25" x14ac:dyDescent="0.2">
      <c r="A204" s="71">
        <v>13.3</v>
      </c>
      <c r="B204" s="201"/>
      <c r="C204" s="134" t="s">
        <v>58</v>
      </c>
      <c r="D204" s="71" t="s">
        <v>46</v>
      </c>
      <c r="E204" s="135">
        <v>0.19</v>
      </c>
      <c r="F204" s="126"/>
      <c r="G204" s="127"/>
      <c r="H204" s="78"/>
      <c r="I204" s="127"/>
      <c r="J204" s="128"/>
      <c r="K204" s="129">
        <f t="shared" si="24"/>
        <v>0</v>
      </c>
      <c r="L204" s="130">
        <f t="shared" si="16"/>
        <v>0</v>
      </c>
      <c r="M204" s="131">
        <f t="shared" si="17"/>
        <v>0</v>
      </c>
      <c r="N204" s="78">
        <f t="shared" si="18"/>
        <v>0</v>
      </c>
      <c r="O204" s="127">
        <f t="shared" si="19"/>
        <v>0</v>
      </c>
      <c r="P204" s="78">
        <f t="shared" si="20"/>
        <v>0</v>
      </c>
      <c r="R204"/>
      <c r="S204"/>
      <c r="T204"/>
      <c r="U204"/>
      <c r="V204"/>
      <c r="W204"/>
    </row>
    <row r="205" spans="1:23" s="122" customFormat="1" ht="14.25" x14ac:dyDescent="0.2">
      <c r="A205" s="71">
        <v>13.4</v>
      </c>
      <c r="B205" s="201"/>
      <c r="C205" s="136" t="s">
        <v>52</v>
      </c>
      <c r="D205" s="71" t="s">
        <v>46</v>
      </c>
      <c r="E205" s="135">
        <v>18.61</v>
      </c>
      <c r="F205" s="126"/>
      <c r="G205" s="127"/>
      <c r="H205" s="78"/>
      <c r="I205" s="127"/>
      <c r="J205" s="128"/>
      <c r="K205" s="129">
        <f t="shared" si="24"/>
        <v>0</v>
      </c>
      <c r="L205" s="130">
        <f t="shared" si="16"/>
        <v>0</v>
      </c>
      <c r="M205" s="131">
        <f t="shared" si="17"/>
        <v>0</v>
      </c>
      <c r="N205" s="78">
        <f t="shared" si="18"/>
        <v>0</v>
      </c>
      <c r="O205" s="127">
        <f t="shared" si="19"/>
        <v>0</v>
      </c>
      <c r="P205" s="78">
        <f t="shared" si="20"/>
        <v>0</v>
      </c>
      <c r="R205"/>
      <c r="S205"/>
      <c r="T205"/>
      <c r="U205"/>
      <c r="V205"/>
      <c r="W205"/>
    </row>
    <row r="206" spans="1:23" s="122" customFormat="1" x14ac:dyDescent="0.2">
      <c r="A206" s="71">
        <v>13.5</v>
      </c>
      <c r="B206" s="201"/>
      <c r="C206" s="134" t="s">
        <v>53</v>
      </c>
      <c r="D206" s="71" t="s">
        <v>56</v>
      </c>
      <c r="E206" s="135">
        <v>2.79</v>
      </c>
      <c r="F206" s="126"/>
      <c r="G206" s="127"/>
      <c r="H206" s="78"/>
      <c r="I206" s="127"/>
      <c r="J206" s="128"/>
      <c r="K206" s="129">
        <f t="shared" si="24"/>
        <v>0</v>
      </c>
      <c r="L206" s="130">
        <f t="shared" si="16"/>
        <v>0</v>
      </c>
      <c r="M206" s="131">
        <f t="shared" si="17"/>
        <v>0</v>
      </c>
      <c r="N206" s="78">
        <f t="shared" si="18"/>
        <v>0</v>
      </c>
      <c r="O206" s="127">
        <f t="shared" si="19"/>
        <v>0</v>
      </c>
      <c r="P206" s="78">
        <f t="shared" si="20"/>
        <v>0</v>
      </c>
      <c r="R206"/>
      <c r="S206"/>
      <c r="T206"/>
      <c r="U206"/>
      <c r="V206"/>
      <c r="W206"/>
    </row>
    <row r="207" spans="1:23" s="122" customFormat="1" x14ac:dyDescent="0.2">
      <c r="A207" s="71">
        <v>13.6</v>
      </c>
      <c r="B207" s="201"/>
      <c r="C207" s="136" t="s">
        <v>59</v>
      </c>
      <c r="D207" s="71" t="s">
        <v>45</v>
      </c>
      <c r="E207" s="135">
        <v>18.61</v>
      </c>
      <c r="F207" s="126"/>
      <c r="G207" s="127"/>
      <c r="H207" s="78"/>
      <c r="I207" s="127"/>
      <c r="J207" s="128"/>
      <c r="K207" s="129">
        <f t="shared" si="24"/>
        <v>0</v>
      </c>
      <c r="L207" s="130">
        <f t="shared" si="16"/>
        <v>0</v>
      </c>
      <c r="M207" s="131">
        <f t="shared" si="17"/>
        <v>0</v>
      </c>
      <c r="N207" s="78">
        <f t="shared" si="18"/>
        <v>0</v>
      </c>
      <c r="O207" s="127">
        <f t="shared" si="19"/>
        <v>0</v>
      </c>
      <c r="P207" s="78">
        <f t="shared" si="20"/>
        <v>0</v>
      </c>
      <c r="R207"/>
      <c r="S207"/>
      <c r="T207"/>
      <c r="U207"/>
      <c r="V207"/>
      <c r="W207"/>
    </row>
    <row r="208" spans="1:23" s="122" customFormat="1" x14ac:dyDescent="0.2">
      <c r="A208" s="71">
        <v>13.7</v>
      </c>
      <c r="B208" s="201"/>
      <c r="C208" s="134" t="s">
        <v>60</v>
      </c>
      <c r="D208" s="71" t="s">
        <v>56</v>
      </c>
      <c r="E208" s="135">
        <v>7.44</v>
      </c>
      <c r="F208" s="126"/>
      <c r="G208" s="127"/>
      <c r="H208" s="78"/>
      <c r="I208" s="127"/>
      <c r="J208" s="128"/>
      <c r="K208" s="129">
        <f t="shared" si="24"/>
        <v>0</v>
      </c>
      <c r="L208" s="130">
        <f t="shared" si="16"/>
        <v>0</v>
      </c>
      <c r="M208" s="131">
        <f t="shared" si="17"/>
        <v>0</v>
      </c>
      <c r="N208" s="78">
        <f t="shared" si="18"/>
        <v>0</v>
      </c>
      <c r="O208" s="127">
        <f t="shared" si="19"/>
        <v>0</v>
      </c>
      <c r="P208" s="78">
        <f t="shared" si="20"/>
        <v>0</v>
      </c>
      <c r="R208"/>
      <c r="S208"/>
      <c r="T208"/>
      <c r="U208"/>
      <c r="V208"/>
      <c r="W208"/>
    </row>
    <row r="209" spans="1:23" s="122" customFormat="1" x14ac:dyDescent="0.2">
      <c r="A209" s="71">
        <v>13.8</v>
      </c>
      <c r="B209" s="201"/>
      <c r="C209" s="137" t="s">
        <v>61</v>
      </c>
      <c r="D209" s="124" t="s">
        <v>56</v>
      </c>
      <c r="E209" s="135">
        <v>7.44</v>
      </c>
      <c r="F209" s="126"/>
      <c r="G209" s="127"/>
      <c r="H209" s="78"/>
      <c r="I209" s="127"/>
      <c r="J209" s="128"/>
      <c r="K209" s="129">
        <f t="shared" si="24"/>
        <v>0</v>
      </c>
      <c r="L209" s="130">
        <f t="shared" si="16"/>
        <v>0</v>
      </c>
      <c r="M209" s="131">
        <f t="shared" si="17"/>
        <v>0</v>
      </c>
      <c r="N209" s="78">
        <f t="shared" si="18"/>
        <v>0</v>
      </c>
      <c r="O209" s="127">
        <f t="shared" si="19"/>
        <v>0</v>
      </c>
      <c r="P209" s="78">
        <f t="shared" si="20"/>
        <v>0</v>
      </c>
      <c r="R209"/>
      <c r="S209"/>
      <c r="T209"/>
      <c r="U209"/>
      <c r="V209"/>
      <c r="W209"/>
    </row>
    <row r="210" spans="1:23" s="122" customFormat="1" x14ac:dyDescent="0.2">
      <c r="A210" s="71">
        <v>13.9</v>
      </c>
      <c r="B210" s="201"/>
      <c r="C210" s="123" t="s">
        <v>63</v>
      </c>
      <c r="D210" s="124" t="s">
        <v>45</v>
      </c>
      <c r="E210" s="125">
        <v>23.3</v>
      </c>
      <c r="F210" s="126"/>
      <c r="G210" s="127"/>
      <c r="H210" s="78"/>
      <c r="I210" s="127"/>
      <c r="J210" s="128"/>
      <c r="K210" s="129">
        <f t="shared" si="24"/>
        <v>0</v>
      </c>
      <c r="L210" s="130">
        <f t="shared" ref="L210:L273" si="25">ROUND((E210*F210),2)</f>
        <v>0</v>
      </c>
      <c r="M210" s="131">
        <f t="shared" ref="M210:M273" si="26">ROUND((E210*H210),2)</f>
        <v>0</v>
      </c>
      <c r="N210" s="78">
        <f t="shared" ref="N210:N273" si="27">ROUND((E210*I210),2)</f>
        <v>0</v>
      </c>
      <c r="O210" s="127">
        <f t="shared" ref="O210:O273" si="28">ROUND((E210*J210),2)</f>
        <v>0</v>
      </c>
      <c r="P210" s="78">
        <f t="shared" si="20"/>
        <v>0</v>
      </c>
      <c r="R210"/>
      <c r="S210"/>
      <c r="T210"/>
      <c r="U210"/>
      <c r="V210"/>
      <c r="W210"/>
    </row>
    <row r="211" spans="1:23" s="122" customFormat="1" x14ac:dyDescent="0.2">
      <c r="A211" s="70">
        <v>13.1</v>
      </c>
      <c r="B211" s="202"/>
      <c r="C211" s="134" t="s">
        <v>55</v>
      </c>
      <c r="D211" s="71" t="s">
        <v>57</v>
      </c>
      <c r="E211" s="135">
        <v>27.96</v>
      </c>
      <c r="F211" s="126"/>
      <c r="G211" s="127"/>
      <c r="H211" s="78"/>
      <c r="I211" s="127"/>
      <c r="J211" s="128"/>
      <c r="K211" s="129">
        <f t="shared" si="24"/>
        <v>0</v>
      </c>
      <c r="L211" s="130">
        <f t="shared" si="25"/>
        <v>0</v>
      </c>
      <c r="M211" s="131">
        <f t="shared" si="26"/>
        <v>0</v>
      </c>
      <c r="N211" s="78">
        <f t="shared" si="27"/>
        <v>0</v>
      </c>
      <c r="O211" s="127">
        <f t="shared" si="28"/>
        <v>0</v>
      </c>
      <c r="P211" s="78">
        <f t="shared" ref="P211:P274" si="29">ROUND(SUM(M211:O211),2)</f>
        <v>0</v>
      </c>
      <c r="R211"/>
      <c r="S211"/>
      <c r="T211"/>
      <c r="U211"/>
      <c r="V211"/>
      <c r="W211"/>
    </row>
    <row r="212" spans="1:23" s="122" customFormat="1" ht="14.25" x14ac:dyDescent="0.2">
      <c r="A212" s="71">
        <v>13.11</v>
      </c>
      <c r="B212" s="201"/>
      <c r="C212" s="134" t="s">
        <v>58</v>
      </c>
      <c r="D212" s="71" t="s">
        <v>46</v>
      </c>
      <c r="E212" s="135">
        <v>0.23</v>
      </c>
      <c r="F212" s="126"/>
      <c r="G212" s="127"/>
      <c r="H212" s="78"/>
      <c r="I212" s="127"/>
      <c r="J212" s="128"/>
      <c r="K212" s="129">
        <f t="shared" si="24"/>
        <v>0</v>
      </c>
      <c r="L212" s="130">
        <f t="shared" si="25"/>
        <v>0</v>
      </c>
      <c r="M212" s="131">
        <f t="shared" si="26"/>
        <v>0</v>
      </c>
      <c r="N212" s="78">
        <f t="shared" si="27"/>
        <v>0</v>
      </c>
      <c r="O212" s="127">
        <f t="shared" si="28"/>
        <v>0</v>
      </c>
      <c r="P212" s="78">
        <f t="shared" si="29"/>
        <v>0</v>
      </c>
      <c r="R212"/>
      <c r="S212"/>
      <c r="T212"/>
      <c r="U212"/>
      <c r="V212"/>
      <c r="W212"/>
    </row>
    <row r="213" spans="1:23" s="122" customFormat="1" ht="14.25" x14ac:dyDescent="0.2">
      <c r="A213" s="70">
        <v>13.12</v>
      </c>
      <c r="B213" s="202"/>
      <c r="C213" s="136" t="s">
        <v>62</v>
      </c>
      <c r="D213" s="71" t="s">
        <v>46</v>
      </c>
      <c r="E213" s="135">
        <v>23.3</v>
      </c>
      <c r="F213" s="126"/>
      <c r="G213" s="127"/>
      <c r="H213" s="78"/>
      <c r="I213" s="127"/>
      <c r="J213" s="128"/>
      <c r="K213" s="129">
        <f t="shared" si="24"/>
        <v>0</v>
      </c>
      <c r="L213" s="130">
        <f t="shared" si="25"/>
        <v>0</v>
      </c>
      <c r="M213" s="131">
        <f t="shared" si="26"/>
        <v>0</v>
      </c>
      <c r="N213" s="78">
        <f t="shared" si="27"/>
        <v>0</v>
      </c>
      <c r="O213" s="127">
        <f t="shared" si="28"/>
        <v>0</v>
      </c>
      <c r="P213" s="78">
        <f t="shared" si="29"/>
        <v>0</v>
      </c>
      <c r="R213"/>
      <c r="S213"/>
      <c r="T213"/>
      <c r="U213"/>
      <c r="V213"/>
      <c r="W213"/>
    </row>
    <row r="214" spans="1:23" s="122" customFormat="1" x14ac:dyDescent="0.2">
      <c r="A214" s="71">
        <v>13.13</v>
      </c>
      <c r="B214" s="201"/>
      <c r="C214" s="134" t="s">
        <v>53</v>
      </c>
      <c r="D214" s="71" t="s">
        <v>56</v>
      </c>
      <c r="E214" s="135">
        <v>2.1</v>
      </c>
      <c r="F214" s="126"/>
      <c r="G214" s="127"/>
      <c r="H214" s="78"/>
      <c r="I214" s="127"/>
      <c r="J214" s="128"/>
      <c r="K214" s="129">
        <f t="shared" si="24"/>
        <v>0</v>
      </c>
      <c r="L214" s="130">
        <f t="shared" si="25"/>
        <v>0</v>
      </c>
      <c r="M214" s="131">
        <f t="shared" si="26"/>
        <v>0</v>
      </c>
      <c r="N214" s="78">
        <f t="shared" si="27"/>
        <v>0</v>
      </c>
      <c r="O214" s="127">
        <f t="shared" si="28"/>
        <v>0</v>
      </c>
      <c r="P214" s="78">
        <f t="shared" si="29"/>
        <v>0</v>
      </c>
      <c r="R214"/>
      <c r="S214"/>
      <c r="T214"/>
      <c r="U214"/>
      <c r="V214"/>
      <c r="W214"/>
    </row>
    <row r="215" spans="1:23" s="122" customFormat="1" x14ac:dyDescent="0.2">
      <c r="A215" s="70">
        <v>13.14</v>
      </c>
      <c r="B215" s="202"/>
      <c r="C215" s="136" t="s">
        <v>64</v>
      </c>
      <c r="D215" s="71" t="s">
        <v>45</v>
      </c>
      <c r="E215" s="135">
        <v>23.3</v>
      </c>
      <c r="F215" s="126"/>
      <c r="G215" s="127"/>
      <c r="H215" s="78"/>
      <c r="I215" s="127"/>
      <c r="J215" s="128"/>
      <c r="K215" s="129">
        <f t="shared" si="24"/>
        <v>0</v>
      </c>
      <c r="L215" s="130">
        <f t="shared" si="25"/>
        <v>0</v>
      </c>
      <c r="M215" s="131">
        <f t="shared" si="26"/>
        <v>0</v>
      </c>
      <c r="N215" s="78">
        <f t="shared" si="27"/>
        <v>0</v>
      </c>
      <c r="O215" s="127">
        <f t="shared" si="28"/>
        <v>0</v>
      </c>
      <c r="P215" s="78">
        <f t="shared" si="29"/>
        <v>0</v>
      </c>
      <c r="R215"/>
      <c r="S215"/>
      <c r="T215"/>
      <c r="U215"/>
      <c r="V215"/>
      <c r="W215"/>
    </row>
    <row r="216" spans="1:23" s="122" customFormat="1" x14ac:dyDescent="0.2">
      <c r="A216" s="71">
        <v>13.15</v>
      </c>
      <c r="B216" s="201"/>
      <c r="C216" s="134" t="s">
        <v>60</v>
      </c>
      <c r="D216" s="71" t="s">
        <v>56</v>
      </c>
      <c r="E216" s="135">
        <v>9.32</v>
      </c>
      <c r="F216" s="126"/>
      <c r="G216" s="127"/>
      <c r="H216" s="78"/>
      <c r="I216" s="127"/>
      <c r="J216" s="128"/>
      <c r="K216" s="129">
        <f t="shared" si="24"/>
        <v>0</v>
      </c>
      <c r="L216" s="130">
        <f t="shared" si="25"/>
        <v>0</v>
      </c>
      <c r="M216" s="131">
        <f t="shared" si="26"/>
        <v>0</v>
      </c>
      <c r="N216" s="78">
        <f t="shared" si="27"/>
        <v>0</v>
      </c>
      <c r="O216" s="127">
        <f t="shared" si="28"/>
        <v>0</v>
      </c>
      <c r="P216" s="78">
        <f t="shared" si="29"/>
        <v>0</v>
      </c>
      <c r="R216"/>
      <c r="S216"/>
      <c r="T216"/>
      <c r="U216"/>
      <c r="V216"/>
      <c r="W216"/>
    </row>
    <row r="217" spans="1:23" s="122" customFormat="1" x14ac:dyDescent="0.2">
      <c r="A217" s="211">
        <v>14</v>
      </c>
      <c r="B217" s="212"/>
      <c r="C217" s="213" t="s">
        <v>132</v>
      </c>
      <c r="D217" s="214"/>
      <c r="E217" s="221">
        <v>0</v>
      </c>
      <c r="F217" s="222"/>
      <c r="G217" s="223"/>
      <c r="H217" s="218"/>
      <c r="I217" s="217"/>
      <c r="J217" s="224"/>
      <c r="K217" s="224"/>
      <c r="L217" s="225">
        <f t="shared" si="25"/>
        <v>0</v>
      </c>
      <c r="M217" s="226">
        <f t="shared" si="26"/>
        <v>0</v>
      </c>
      <c r="N217" s="227">
        <f t="shared" si="27"/>
        <v>0</v>
      </c>
      <c r="O217" s="223">
        <f t="shared" si="28"/>
        <v>0</v>
      </c>
      <c r="P217" s="227">
        <f t="shared" si="29"/>
        <v>0</v>
      </c>
      <c r="R217"/>
      <c r="S217"/>
      <c r="T217"/>
      <c r="U217"/>
      <c r="V217"/>
      <c r="W217"/>
    </row>
    <row r="218" spans="1:23" s="122" customFormat="1" x14ac:dyDescent="0.2">
      <c r="A218" s="71">
        <v>14.1</v>
      </c>
      <c r="B218" s="201"/>
      <c r="C218" s="123" t="s">
        <v>54</v>
      </c>
      <c r="D218" s="124" t="s">
        <v>45</v>
      </c>
      <c r="E218" s="125">
        <v>24.31</v>
      </c>
      <c r="F218" s="126"/>
      <c r="G218" s="127"/>
      <c r="H218" s="78"/>
      <c r="I218" s="127"/>
      <c r="J218" s="128"/>
      <c r="K218" s="129">
        <f t="shared" ref="K218:K234" si="30">ROUND(SUM(H218:J218),2)</f>
        <v>0</v>
      </c>
      <c r="L218" s="130">
        <f t="shared" si="25"/>
        <v>0</v>
      </c>
      <c r="M218" s="131">
        <f t="shared" si="26"/>
        <v>0</v>
      </c>
      <c r="N218" s="78">
        <f t="shared" si="27"/>
        <v>0</v>
      </c>
      <c r="O218" s="127">
        <f t="shared" si="28"/>
        <v>0</v>
      </c>
      <c r="P218" s="78">
        <f t="shared" si="29"/>
        <v>0</v>
      </c>
      <c r="R218"/>
      <c r="S218"/>
      <c r="T218"/>
      <c r="U218"/>
      <c r="V218"/>
      <c r="W218"/>
    </row>
    <row r="219" spans="1:23" s="122" customFormat="1" x14ac:dyDescent="0.2">
      <c r="A219" s="71">
        <v>14.2</v>
      </c>
      <c r="B219" s="201"/>
      <c r="C219" s="134" t="s">
        <v>55</v>
      </c>
      <c r="D219" s="71" t="s">
        <v>57</v>
      </c>
      <c r="E219" s="135">
        <v>21.88</v>
      </c>
      <c r="F219" s="126"/>
      <c r="G219" s="127"/>
      <c r="H219" s="78"/>
      <c r="I219" s="127"/>
      <c r="J219" s="128"/>
      <c r="K219" s="129">
        <f t="shared" si="30"/>
        <v>0</v>
      </c>
      <c r="L219" s="130">
        <f t="shared" si="25"/>
        <v>0</v>
      </c>
      <c r="M219" s="131">
        <f t="shared" si="26"/>
        <v>0</v>
      </c>
      <c r="N219" s="78">
        <f t="shared" si="27"/>
        <v>0</v>
      </c>
      <c r="O219" s="127">
        <f t="shared" si="28"/>
        <v>0</v>
      </c>
      <c r="P219" s="78">
        <f t="shared" si="29"/>
        <v>0</v>
      </c>
      <c r="R219"/>
      <c r="S219"/>
      <c r="T219"/>
      <c r="U219"/>
      <c r="V219"/>
      <c r="W219"/>
    </row>
    <row r="220" spans="1:23" s="122" customFormat="1" ht="14.25" x14ac:dyDescent="0.2">
      <c r="A220" s="71">
        <v>14.3</v>
      </c>
      <c r="B220" s="201"/>
      <c r="C220" s="134" t="s">
        <v>58</v>
      </c>
      <c r="D220" s="71" t="s">
        <v>46</v>
      </c>
      <c r="E220" s="135">
        <v>0.24</v>
      </c>
      <c r="F220" s="126"/>
      <c r="G220" s="127"/>
      <c r="H220" s="78"/>
      <c r="I220" s="127"/>
      <c r="J220" s="128"/>
      <c r="K220" s="129">
        <f t="shared" si="30"/>
        <v>0</v>
      </c>
      <c r="L220" s="130">
        <f t="shared" si="25"/>
        <v>0</v>
      </c>
      <c r="M220" s="131">
        <f t="shared" si="26"/>
        <v>0</v>
      </c>
      <c r="N220" s="78">
        <f t="shared" si="27"/>
        <v>0</v>
      </c>
      <c r="O220" s="127">
        <f t="shared" si="28"/>
        <v>0</v>
      </c>
      <c r="P220" s="78">
        <f t="shared" si="29"/>
        <v>0</v>
      </c>
      <c r="R220"/>
      <c r="S220"/>
      <c r="T220"/>
      <c r="U220"/>
      <c r="V220"/>
      <c r="W220"/>
    </row>
    <row r="221" spans="1:23" s="122" customFormat="1" ht="14.25" x14ac:dyDescent="0.2">
      <c r="A221" s="71">
        <v>14.4</v>
      </c>
      <c r="B221" s="201"/>
      <c r="C221" s="136" t="s">
        <v>52</v>
      </c>
      <c r="D221" s="71" t="s">
        <v>46</v>
      </c>
      <c r="E221" s="135">
        <v>24.31</v>
      </c>
      <c r="F221" s="126"/>
      <c r="G221" s="127"/>
      <c r="H221" s="78"/>
      <c r="I221" s="127"/>
      <c r="J221" s="128"/>
      <c r="K221" s="129">
        <f t="shared" si="30"/>
        <v>0</v>
      </c>
      <c r="L221" s="130">
        <f t="shared" si="25"/>
        <v>0</v>
      </c>
      <c r="M221" s="131">
        <f t="shared" si="26"/>
        <v>0</v>
      </c>
      <c r="N221" s="78">
        <f t="shared" si="27"/>
        <v>0</v>
      </c>
      <c r="O221" s="127">
        <f t="shared" si="28"/>
        <v>0</v>
      </c>
      <c r="P221" s="78">
        <f t="shared" si="29"/>
        <v>0</v>
      </c>
      <c r="R221"/>
      <c r="S221"/>
      <c r="T221"/>
      <c r="U221"/>
      <c r="V221"/>
      <c r="W221"/>
    </row>
    <row r="222" spans="1:23" s="122" customFormat="1" x14ac:dyDescent="0.2">
      <c r="A222" s="71">
        <v>14.5</v>
      </c>
      <c r="B222" s="201"/>
      <c r="C222" s="134" t="s">
        <v>53</v>
      </c>
      <c r="D222" s="71" t="s">
        <v>56</v>
      </c>
      <c r="E222" s="135">
        <v>3.65</v>
      </c>
      <c r="F222" s="126"/>
      <c r="G222" s="127"/>
      <c r="H222" s="78"/>
      <c r="I222" s="127"/>
      <c r="J222" s="128"/>
      <c r="K222" s="129">
        <f t="shared" si="30"/>
        <v>0</v>
      </c>
      <c r="L222" s="130">
        <f t="shared" si="25"/>
        <v>0</v>
      </c>
      <c r="M222" s="131">
        <f t="shared" si="26"/>
        <v>0</v>
      </c>
      <c r="N222" s="78">
        <f t="shared" si="27"/>
        <v>0</v>
      </c>
      <c r="O222" s="127">
        <f t="shared" si="28"/>
        <v>0</v>
      </c>
      <c r="P222" s="78">
        <f t="shared" si="29"/>
        <v>0</v>
      </c>
      <c r="R222"/>
      <c r="S222"/>
      <c r="T222"/>
      <c r="U222"/>
      <c r="V222"/>
      <c r="W222"/>
    </row>
    <row r="223" spans="1:23" s="122" customFormat="1" x14ac:dyDescent="0.2">
      <c r="A223" s="71">
        <v>14.6</v>
      </c>
      <c r="B223" s="201"/>
      <c r="C223" s="136" t="s">
        <v>59</v>
      </c>
      <c r="D223" s="71" t="s">
        <v>45</v>
      </c>
      <c r="E223" s="135">
        <v>24.31</v>
      </c>
      <c r="F223" s="126"/>
      <c r="G223" s="127"/>
      <c r="H223" s="78"/>
      <c r="I223" s="127"/>
      <c r="J223" s="128"/>
      <c r="K223" s="129">
        <f t="shared" si="30"/>
        <v>0</v>
      </c>
      <c r="L223" s="130">
        <f t="shared" si="25"/>
        <v>0</v>
      </c>
      <c r="M223" s="131">
        <f t="shared" si="26"/>
        <v>0</v>
      </c>
      <c r="N223" s="78">
        <f t="shared" si="27"/>
        <v>0</v>
      </c>
      <c r="O223" s="127">
        <f t="shared" si="28"/>
        <v>0</v>
      </c>
      <c r="P223" s="78">
        <f t="shared" si="29"/>
        <v>0</v>
      </c>
      <c r="R223"/>
      <c r="S223"/>
      <c r="T223"/>
      <c r="U223"/>
      <c r="V223"/>
      <c r="W223"/>
    </row>
    <row r="224" spans="1:23" s="122" customFormat="1" x14ac:dyDescent="0.2">
      <c r="A224" s="71">
        <v>14.7</v>
      </c>
      <c r="B224" s="201"/>
      <c r="C224" s="134" t="s">
        <v>60</v>
      </c>
      <c r="D224" s="71" t="s">
        <v>56</v>
      </c>
      <c r="E224" s="135">
        <v>9.7200000000000006</v>
      </c>
      <c r="F224" s="126"/>
      <c r="G224" s="127"/>
      <c r="H224" s="78"/>
      <c r="I224" s="127"/>
      <c r="J224" s="128"/>
      <c r="K224" s="129">
        <f t="shared" si="30"/>
        <v>0</v>
      </c>
      <c r="L224" s="130">
        <f t="shared" si="25"/>
        <v>0</v>
      </c>
      <c r="M224" s="131">
        <f t="shared" si="26"/>
        <v>0</v>
      </c>
      <c r="N224" s="78">
        <f t="shared" si="27"/>
        <v>0</v>
      </c>
      <c r="O224" s="127">
        <f t="shared" si="28"/>
        <v>0</v>
      </c>
      <c r="P224" s="78">
        <f t="shared" si="29"/>
        <v>0</v>
      </c>
      <c r="R224"/>
      <c r="S224"/>
      <c r="T224"/>
      <c r="U224"/>
      <c r="V224"/>
      <c r="W224"/>
    </row>
    <row r="225" spans="1:23" s="122" customFormat="1" x14ac:dyDescent="0.2">
      <c r="A225" s="71">
        <v>14.8</v>
      </c>
      <c r="B225" s="201"/>
      <c r="C225" s="137" t="s">
        <v>61</v>
      </c>
      <c r="D225" s="124" t="s">
        <v>56</v>
      </c>
      <c r="E225" s="135">
        <v>9.7200000000000006</v>
      </c>
      <c r="F225" s="126"/>
      <c r="G225" s="127"/>
      <c r="H225" s="78"/>
      <c r="I225" s="127"/>
      <c r="J225" s="128"/>
      <c r="K225" s="129">
        <f t="shared" si="30"/>
        <v>0</v>
      </c>
      <c r="L225" s="130">
        <f t="shared" si="25"/>
        <v>0</v>
      </c>
      <c r="M225" s="131">
        <f t="shared" si="26"/>
        <v>0</v>
      </c>
      <c r="N225" s="78">
        <f t="shared" si="27"/>
        <v>0</v>
      </c>
      <c r="O225" s="127">
        <f t="shared" si="28"/>
        <v>0</v>
      </c>
      <c r="P225" s="78">
        <f t="shared" si="29"/>
        <v>0</v>
      </c>
      <c r="R225"/>
      <c r="S225"/>
      <c r="T225"/>
      <c r="U225"/>
      <c r="V225"/>
      <c r="W225"/>
    </row>
    <row r="226" spans="1:23" s="122" customFormat="1" x14ac:dyDescent="0.2">
      <c r="A226" s="71">
        <v>14.9</v>
      </c>
      <c r="B226" s="201"/>
      <c r="C226" s="123" t="s">
        <v>63</v>
      </c>
      <c r="D226" s="124" t="s">
        <v>45</v>
      </c>
      <c r="E226" s="125">
        <v>26.7</v>
      </c>
      <c r="F226" s="126"/>
      <c r="G226" s="127"/>
      <c r="H226" s="78"/>
      <c r="I226" s="127"/>
      <c r="J226" s="128"/>
      <c r="K226" s="129">
        <f t="shared" si="30"/>
        <v>0</v>
      </c>
      <c r="L226" s="130">
        <f t="shared" si="25"/>
        <v>0</v>
      </c>
      <c r="M226" s="131">
        <f t="shared" si="26"/>
        <v>0</v>
      </c>
      <c r="N226" s="78">
        <f t="shared" si="27"/>
        <v>0</v>
      </c>
      <c r="O226" s="127">
        <f t="shared" si="28"/>
        <v>0</v>
      </c>
      <c r="P226" s="78">
        <f t="shared" si="29"/>
        <v>0</v>
      </c>
      <c r="R226"/>
      <c r="S226"/>
      <c r="T226"/>
      <c r="U226"/>
      <c r="V226"/>
      <c r="W226"/>
    </row>
    <row r="227" spans="1:23" s="122" customFormat="1" x14ac:dyDescent="0.2">
      <c r="A227" s="70">
        <v>14.1</v>
      </c>
      <c r="B227" s="202"/>
      <c r="C227" s="134" t="s">
        <v>55</v>
      </c>
      <c r="D227" s="71" t="s">
        <v>57</v>
      </c>
      <c r="E227" s="135">
        <v>32.04</v>
      </c>
      <c r="F227" s="126"/>
      <c r="G227" s="127"/>
      <c r="H227" s="78"/>
      <c r="I227" s="127"/>
      <c r="J227" s="128"/>
      <c r="K227" s="129">
        <f t="shared" si="30"/>
        <v>0</v>
      </c>
      <c r="L227" s="130">
        <f t="shared" si="25"/>
        <v>0</v>
      </c>
      <c r="M227" s="131">
        <f t="shared" si="26"/>
        <v>0</v>
      </c>
      <c r="N227" s="78">
        <f t="shared" si="27"/>
        <v>0</v>
      </c>
      <c r="O227" s="127">
        <f t="shared" si="28"/>
        <v>0</v>
      </c>
      <c r="P227" s="78">
        <f t="shared" si="29"/>
        <v>0</v>
      </c>
      <c r="R227"/>
      <c r="S227"/>
      <c r="T227"/>
      <c r="U227"/>
      <c r="V227"/>
      <c r="W227"/>
    </row>
    <row r="228" spans="1:23" s="122" customFormat="1" ht="14.25" x14ac:dyDescent="0.2">
      <c r="A228" s="71">
        <v>14.11</v>
      </c>
      <c r="B228" s="201"/>
      <c r="C228" s="134" t="s">
        <v>58</v>
      </c>
      <c r="D228" s="71" t="s">
        <v>46</v>
      </c>
      <c r="E228" s="135">
        <v>0.27</v>
      </c>
      <c r="F228" s="126"/>
      <c r="G228" s="127"/>
      <c r="H228" s="78"/>
      <c r="I228" s="127"/>
      <c r="J228" s="128"/>
      <c r="K228" s="129">
        <f t="shared" si="30"/>
        <v>0</v>
      </c>
      <c r="L228" s="130">
        <f t="shared" si="25"/>
        <v>0</v>
      </c>
      <c r="M228" s="131">
        <f t="shared" si="26"/>
        <v>0</v>
      </c>
      <c r="N228" s="78">
        <f t="shared" si="27"/>
        <v>0</v>
      </c>
      <c r="O228" s="127">
        <f t="shared" si="28"/>
        <v>0</v>
      </c>
      <c r="P228" s="78">
        <f t="shared" si="29"/>
        <v>0</v>
      </c>
      <c r="R228"/>
      <c r="S228"/>
      <c r="T228"/>
      <c r="U228"/>
      <c r="V228"/>
      <c r="W228"/>
    </row>
    <row r="229" spans="1:23" s="122" customFormat="1" ht="14.25" x14ac:dyDescent="0.2">
      <c r="A229" s="70">
        <v>14.12</v>
      </c>
      <c r="B229" s="202"/>
      <c r="C229" s="136" t="s">
        <v>62</v>
      </c>
      <c r="D229" s="71" t="s">
        <v>46</v>
      </c>
      <c r="E229" s="135">
        <v>26.7</v>
      </c>
      <c r="F229" s="126"/>
      <c r="G229" s="127"/>
      <c r="H229" s="78"/>
      <c r="I229" s="127"/>
      <c r="J229" s="128"/>
      <c r="K229" s="129">
        <f t="shared" si="30"/>
        <v>0</v>
      </c>
      <c r="L229" s="130">
        <f t="shared" si="25"/>
        <v>0</v>
      </c>
      <c r="M229" s="131">
        <f t="shared" si="26"/>
        <v>0</v>
      </c>
      <c r="N229" s="78">
        <f t="shared" si="27"/>
        <v>0</v>
      </c>
      <c r="O229" s="127">
        <f t="shared" si="28"/>
        <v>0</v>
      </c>
      <c r="P229" s="78">
        <f t="shared" si="29"/>
        <v>0</v>
      </c>
      <c r="R229"/>
      <c r="S229"/>
      <c r="T229"/>
      <c r="U229"/>
      <c r="V229"/>
      <c r="W229"/>
    </row>
    <row r="230" spans="1:23" s="122" customFormat="1" x14ac:dyDescent="0.2">
      <c r="A230" s="71">
        <v>14.13</v>
      </c>
      <c r="B230" s="201"/>
      <c r="C230" s="134" t="s">
        <v>53</v>
      </c>
      <c r="D230" s="71" t="s">
        <v>56</v>
      </c>
      <c r="E230" s="135">
        <v>2.4</v>
      </c>
      <c r="F230" s="126"/>
      <c r="G230" s="127"/>
      <c r="H230" s="78"/>
      <c r="I230" s="127"/>
      <c r="J230" s="128"/>
      <c r="K230" s="129">
        <f t="shared" si="30"/>
        <v>0</v>
      </c>
      <c r="L230" s="130">
        <f t="shared" si="25"/>
        <v>0</v>
      </c>
      <c r="M230" s="131">
        <f t="shared" si="26"/>
        <v>0</v>
      </c>
      <c r="N230" s="78">
        <f t="shared" si="27"/>
        <v>0</v>
      </c>
      <c r="O230" s="127">
        <f t="shared" si="28"/>
        <v>0</v>
      </c>
      <c r="P230" s="78">
        <f t="shared" si="29"/>
        <v>0</v>
      </c>
      <c r="R230"/>
      <c r="S230"/>
      <c r="T230"/>
      <c r="U230"/>
      <c r="V230"/>
      <c r="W230"/>
    </row>
    <row r="231" spans="1:23" s="122" customFormat="1" x14ac:dyDescent="0.2">
      <c r="A231" s="70">
        <v>14.14</v>
      </c>
      <c r="B231" s="202"/>
      <c r="C231" s="136" t="s">
        <v>64</v>
      </c>
      <c r="D231" s="71" t="s">
        <v>45</v>
      </c>
      <c r="E231" s="135">
        <v>26.7</v>
      </c>
      <c r="F231" s="126"/>
      <c r="G231" s="127"/>
      <c r="H231" s="78"/>
      <c r="I231" s="127"/>
      <c r="J231" s="128"/>
      <c r="K231" s="129">
        <f t="shared" si="30"/>
        <v>0</v>
      </c>
      <c r="L231" s="130">
        <f t="shared" si="25"/>
        <v>0</v>
      </c>
      <c r="M231" s="131">
        <f t="shared" si="26"/>
        <v>0</v>
      </c>
      <c r="N231" s="78">
        <f t="shared" si="27"/>
        <v>0</v>
      </c>
      <c r="O231" s="127">
        <f t="shared" si="28"/>
        <v>0</v>
      </c>
      <c r="P231" s="78">
        <f t="shared" si="29"/>
        <v>0</v>
      </c>
      <c r="R231"/>
      <c r="S231"/>
      <c r="T231"/>
      <c r="U231"/>
      <c r="V231"/>
      <c r="W231"/>
    </row>
    <row r="232" spans="1:23" s="122" customFormat="1" x14ac:dyDescent="0.2">
      <c r="A232" s="71">
        <v>14.15</v>
      </c>
      <c r="B232" s="201"/>
      <c r="C232" s="134" t="s">
        <v>60</v>
      </c>
      <c r="D232" s="71" t="s">
        <v>56</v>
      </c>
      <c r="E232" s="135">
        <v>10.68</v>
      </c>
      <c r="F232" s="126"/>
      <c r="G232" s="127"/>
      <c r="H232" s="78"/>
      <c r="I232" s="127"/>
      <c r="J232" s="128"/>
      <c r="K232" s="129">
        <f t="shared" si="30"/>
        <v>0</v>
      </c>
      <c r="L232" s="130">
        <f t="shared" si="25"/>
        <v>0</v>
      </c>
      <c r="M232" s="131">
        <f t="shared" si="26"/>
        <v>0</v>
      </c>
      <c r="N232" s="78">
        <f t="shared" si="27"/>
        <v>0</v>
      </c>
      <c r="O232" s="127">
        <f t="shared" si="28"/>
        <v>0</v>
      </c>
      <c r="P232" s="78">
        <f t="shared" si="29"/>
        <v>0</v>
      </c>
      <c r="R232"/>
      <c r="S232"/>
      <c r="T232"/>
      <c r="U232"/>
      <c r="V232"/>
      <c r="W232"/>
    </row>
    <row r="233" spans="1:23" s="122" customFormat="1" x14ac:dyDescent="0.2">
      <c r="A233" s="70">
        <v>14.16</v>
      </c>
      <c r="B233" s="202"/>
      <c r="C233" s="142" t="s">
        <v>65</v>
      </c>
      <c r="D233" s="140" t="s">
        <v>45</v>
      </c>
      <c r="E233" s="141">
        <v>26.7</v>
      </c>
      <c r="F233" s="126"/>
      <c r="G233" s="127"/>
      <c r="H233" s="128"/>
      <c r="I233" s="129"/>
      <c r="J233" s="128"/>
      <c r="K233" s="129">
        <f t="shared" si="30"/>
        <v>0</v>
      </c>
      <c r="L233" s="130">
        <f t="shared" si="25"/>
        <v>0</v>
      </c>
      <c r="M233" s="131">
        <f t="shared" si="26"/>
        <v>0</v>
      </c>
      <c r="N233" s="78">
        <f t="shared" si="27"/>
        <v>0</v>
      </c>
      <c r="O233" s="127">
        <f t="shared" si="28"/>
        <v>0</v>
      </c>
      <c r="P233" s="78">
        <f t="shared" si="29"/>
        <v>0</v>
      </c>
      <c r="R233"/>
      <c r="S233"/>
      <c r="T233"/>
      <c r="U233"/>
      <c r="V233"/>
      <c r="W233"/>
    </row>
    <row r="234" spans="1:23" s="122" customFormat="1" x14ac:dyDescent="0.2">
      <c r="A234" s="71">
        <v>14.17</v>
      </c>
      <c r="B234" s="204"/>
      <c r="C234" s="142" t="s">
        <v>66</v>
      </c>
      <c r="D234" s="140" t="s">
        <v>45</v>
      </c>
      <c r="E234" s="141">
        <v>0.87</v>
      </c>
      <c r="F234" s="126"/>
      <c r="G234" s="127"/>
      <c r="H234" s="128"/>
      <c r="I234" s="129"/>
      <c r="J234" s="128"/>
      <c r="K234" s="129">
        <f t="shared" si="30"/>
        <v>0</v>
      </c>
      <c r="L234" s="130">
        <f t="shared" si="25"/>
        <v>0</v>
      </c>
      <c r="M234" s="131">
        <f t="shared" si="26"/>
        <v>0</v>
      </c>
      <c r="N234" s="78">
        <f t="shared" si="27"/>
        <v>0</v>
      </c>
      <c r="O234" s="127">
        <f t="shared" si="28"/>
        <v>0</v>
      </c>
      <c r="P234" s="78">
        <f t="shared" si="29"/>
        <v>0</v>
      </c>
      <c r="R234"/>
      <c r="S234"/>
      <c r="T234"/>
      <c r="U234"/>
      <c r="V234"/>
      <c r="W234"/>
    </row>
    <row r="235" spans="1:23" s="122" customFormat="1" x14ac:dyDescent="0.2">
      <c r="A235" s="211">
        <v>15</v>
      </c>
      <c r="B235" s="212"/>
      <c r="C235" s="213" t="s">
        <v>84</v>
      </c>
      <c r="D235" s="214"/>
      <c r="E235" s="221">
        <v>0</v>
      </c>
      <c r="F235" s="222"/>
      <c r="G235" s="223"/>
      <c r="H235" s="218"/>
      <c r="I235" s="217"/>
      <c r="J235" s="224"/>
      <c r="K235" s="224"/>
      <c r="L235" s="225">
        <f t="shared" si="25"/>
        <v>0</v>
      </c>
      <c r="M235" s="226">
        <f t="shared" si="26"/>
        <v>0</v>
      </c>
      <c r="N235" s="227">
        <f t="shared" si="27"/>
        <v>0</v>
      </c>
      <c r="O235" s="223">
        <f t="shared" si="28"/>
        <v>0</v>
      </c>
      <c r="P235" s="227">
        <f t="shared" si="29"/>
        <v>0</v>
      </c>
      <c r="R235"/>
      <c r="S235"/>
      <c r="T235"/>
      <c r="U235"/>
      <c r="V235"/>
      <c r="W235"/>
    </row>
    <row r="236" spans="1:23" s="122" customFormat="1" x14ac:dyDescent="0.2">
      <c r="A236" s="71">
        <v>15.1</v>
      </c>
      <c r="B236" s="201"/>
      <c r="C236" s="123" t="s">
        <v>54</v>
      </c>
      <c r="D236" s="124" t="s">
        <v>45</v>
      </c>
      <c r="E236" s="125">
        <v>24.31</v>
      </c>
      <c r="F236" s="126"/>
      <c r="G236" s="127"/>
      <c r="H236" s="78"/>
      <c r="I236" s="127"/>
      <c r="J236" s="128"/>
      <c r="K236" s="129">
        <f t="shared" ref="K236:K252" si="31">ROUND(SUM(H236:J236),2)</f>
        <v>0</v>
      </c>
      <c r="L236" s="130">
        <f t="shared" si="25"/>
        <v>0</v>
      </c>
      <c r="M236" s="131">
        <f t="shared" si="26"/>
        <v>0</v>
      </c>
      <c r="N236" s="78">
        <f t="shared" si="27"/>
        <v>0</v>
      </c>
      <c r="O236" s="127">
        <f t="shared" si="28"/>
        <v>0</v>
      </c>
      <c r="P236" s="78">
        <f t="shared" si="29"/>
        <v>0</v>
      </c>
      <c r="R236"/>
      <c r="S236"/>
      <c r="T236"/>
      <c r="U236"/>
      <c r="V236"/>
      <c r="W236"/>
    </row>
    <row r="237" spans="1:23" s="122" customFormat="1" x14ac:dyDescent="0.2">
      <c r="A237" s="71">
        <v>15.2</v>
      </c>
      <c r="B237" s="201"/>
      <c r="C237" s="134" t="s">
        <v>55</v>
      </c>
      <c r="D237" s="71" t="s">
        <v>57</v>
      </c>
      <c r="E237" s="135">
        <v>21.88</v>
      </c>
      <c r="F237" s="126"/>
      <c r="G237" s="127"/>
      <c r="H237" s="78"/>
      <c r="I237" s="127"/>
      <c r="J237" s="128"/>
      <c r="K237" s="129">
        <f t="shared" si="31"/>
        <v>0</v>
      </c>
      <c r="L237" s="130">
        <f t="shared" si="25"/>
        <v>0</v>
      </c>
      <c r="M237" s="131">
        <f t="shared" si="26"/>
        <v>0</v>
      </c>
      <c r="N237" s="78">
        <f t="shared" si="27"/>
        <v>0</v>
      </c>
      <c r="O237" s="127">
        <f t="shared" si="28"/>
        <v>0</v>
      </c>
      <c r="P237" s="78">
        <f t="shared" si="29"/>
        <v>0</v>
      </c>
      <c r="R237"/>
      <c r="S237"/>
      <c r="T237"/>
      <c r="U237"/>
      <c r="V237"/>
      <c r="W237"/>
    </row>
    <row r="238" spans="1:23" s="122" customFormat="1" ht="14.25" x14ac:dyDescent="0.2">
      <c r="A238" s="71">
        <v>15.3</v>
      </c>
      <c r="B238" s="201"/>
      <c r="C238" s="134" t="s">
        <v>58</v>
      </c>
      <c r="D238" s="71" t="s">
        <v>46</v>
      </c>
      <c r="E238" s="135">
        <v>0.24</v>
      </c>
      <c r="F238" s="126"/>
      <c r="G238" s="127"/>
      <c r="H238" s="78"/>
      <c r="I238" s="127"/>
      <c r="J238" s="128"/>
      <c r="K238" s="129">
        <f t="shared" si="31"/>
        <v>0</v>
      </c>
      <c r="L238" s="130">
        <f t="shared" si="25"/>
        <v>0</v>
      </c>
      <c r="M238" s="131">
        <f t="shared" si="26"/>
        <v>0</v>
      </c>
      <c r="N238" s="78">
        <f t="shared" si="27"/>
        <v>0</v>
      </c>
      <c r="O238" s="127">
        <f t="shared" si="28"/>
        <v>0</v>
      </c>
      <c r="P238" s="78">
        <f t="shared" si="29"/>
        <v>0</v>
      </c>
      <c r="R238"/>
      <c r="S238"/>
      <c r="T238"/>
      <c r="U238"/>
      <c r="V238"/>
      <c r="W238"/>
    </row>
    <row r="239" spans="1:23" s="122" customFormat="1" ht="14.25" x14ac:dyDescent="0.2">
      <c r="A239" s="71">
        <v>15.4</v>
      </c>
      <c r="B239" s="201"/>
      <c r="C239" s="136" t="s">
        <v>52</v>
      </c>
      <c r="D239" s="71" t="s">
        <v>46</v>
      </c>
      <c r="E239" s="135">
        <v>24.31</v>
      </c>
      <c r="F239" s="126"/>
      <c r="G239" s="127"/>
      <c r="H239" s="78"/>
      <c r="I239" s="127"/>
      <c r="J239" s="128"/>
      <c r="K239" s="129">
        <f t="shared" si="31"/>
        <v>0</v>
      </c>
      <c r="L239" s="130">
        <f t="shared" si="25"/>
        <v>0</v>
      </c>
      <c r="M239" s="131">
        <f t="shared" si="26"/>
        <v>0</v>
      </c>
      <c r="N239" s="78">
        <f t="shared" si="27"/>
        <v>0</v>
      </c>
      <c r="O239" s="127">
        <f t="shared" si="28"/>
        <v>0</v>
      </c>
      <c r="P239" s="78">
        <f t="shared" si="29"/>
        <v>0</v>
      </c>
      <c r="R239"/>
      <c r="S239"/>
      <c r="T239"/>
      <c r="U239"/>
      <c r="V239"/>
      <c r="W239"/>
    </row>
    <row r="240" spans="1:23" s="122" customFormat="1" x14ac:dyDescent="0.2">
      <c r="A240" s="71">
        <v>15.5</v>
      </c>
      <c r="B240" s="201"/>
      <c r="C240" s="134" t="s">
        <v>53</v>
      </c>
      <c r="D240" s="71" t="s">
        <v>56</v>
      </c>
      <c r="E240" s="135">
        <v>3.65</v>
      </c>
      <c r="F240" s="126"/>
      <c r="G240" s="127"/>
      <c r="H240" s="78"/>
      <c r="I240" s="127"/>
      <c r="J240" s="128"/>
      <c r="K240" s="129">
        <f t="shared" si="31"/>
        <v>0</v>
      </c>
      <c r="L240" s="130">
        <f t="shared" si="25"/>
        <v>0</v>
      </c>
      <c r="M240" s="131">
        <f t="shared" si="26"/>
        <v>0</v>
      </c>
      <c r="N240" s="78">
        <f t="shared" si="27"/>
        <v>0</v>
      </c>
      <c r="O240" s="127">
        <f t="shared" si="28"/>
        <v>0</v>
      </c>
      <c r="P240" s="78">
        <f t="shared" si="29"/>
        <v>0</v>
      </c>
      <c r="R240"/>
      <c r="S240"/>
      <c r="T240"/>
      <c r="U240"/>
      <c r="V240"/>
      <c r="W240"/>
    </row>
    <row r="241" spans="1:23" s="122" customFormat="1" x14ac:dyDescent="0.2">
      <c r="A241" s="71">
        <v>15.6</v>
      </c>
      <c r="B241" s="201"/>
      <c r="C241" s="136" t="s">
        <v>59</v>
      </c>
      <c r="D241" s="71" t="s">
        <v>45</v>
      </c>
      <c r="E241" s="135">
        <v>24.31</v>
      </c>
      <c r="F241" s="126"/>
      <c r="G241" s="127"/>
      <c r="H241" s="78"/>
      <c r="I241" s="127"/>
      <c r="J241" s="128"/>
      <c r="K241" s="129">
        <f t="shared" si="31"/>
        <v>0</v>
      </c>
      <c r="L241" s="130">
        <f t="shared" si="25"/>
        <v>0</v>
      </c>
      <c r="M241" s="131">
        <f t="shared" si="26"/>
        <v>0</v>
      </c>
      <c r="N241" s="78">
        <f t="shared" si="27"/>
        <v>0</v>
      </c>
      <c r="O241" s="127">
        <f t="shared" si="28"/>
        <v>0</v>
      </c>
      <c r="P241" s="78">
        <f t="shared" si="29"/>
        <v>0</v>
      </c>
      <c r="R241"/>
      <c r="S241"/>
      <c r="T241"/>
      <c r="U241"/>
      <c r="V241"/>
      <c r="W241"/>
    </row>
    <row r="242" spans="1:23" s="122" customFormat="1" x14ac:dyDescent="0.2">
      <c r="A242" s="71">
        <v>15.7</v>
      </c>
      <c r="B242" s="201"/>
      <c r="C242" s="134" t="s">
        <v>60</v>
      </c>
      <c r="D242" s="71" t="s">
        <v>56</v>
      </c>
      <c r="E242" s="135">
        <v>9.7200000000000006</v>
      </c>
      <c r="F242" s="126"/>
      <c r="G242" s="127"/>
      <c r="H242" s="78"/>
      <c r="I242" s="127"/>
      <c r="J242" s="128"/>
      <c r="K242" s="129">
        <f t="shared" si="31"/>
        <v>0</v>
      </c>
      <c r="L242" s="130">
        <f t="shared" si="25"/>
        <v>0</v>
      </c>
      <c r="M242" s="131">
        <f t="shared" si="26"/>
        <v>0</v>
      </c>
      <c r="N242" s="78">
        <f t="shared" si="27"/>
        <v>0</v>
      </c>
      <c r="O242" s="127">
        <f t="shared" si="28"/>
        <v>0</v>
      </c>
      <c r="P242" s="78">
        <f t="shared" si="29"/>
        <v>0</v>
      </c>
      <c r="R242"/>
      <c r="S242"/>
      <c r="T242"/>
      <c r="U242"/>
      <c r="V242"/>
      <c r="W242"/>
    </row>
    <row r="243" spans="1:23" s="122" customFormat="1" x14ac:dyDescent="0.2">
      <c r="A243" s="71">
        <v>15.8</v>
      </c>
      <c r="B243" s="201"/>
      <c r="C243" s="137" t="s">
        <v>61</v>
      </c>
      <c r="D243" s="124" t="s">
        <v>56</v>
      </c>
      <c r="E243" s="135">
        <v>9.7200000000000006</v>
      </c>
      <c r="F243" s="126"/>
      <c r="G243" s="127"/>
      <c r="H243" s="78"/>
      <c r="I243" s="127"/>
      <c r="J243" s="128"/>
      <c r="K243" s="129">
        <f t="shared" si="31"/>
        <v>0</v>
      </c>
      <c r="L243" s="130">
        <f t="shared" si="25"/>
        <v>0</v>
      </c>
      <c r="M243" s="131">
        <f t="shared" si="26"/>
        <v>0</v>
      </c>
      <c r="N243" s="78">
        <f t="shared" si="27"/>
        <v>0</v>
      </c>
      <c r="O243" s="127">
        <f t="shared" si="28"/>
        <v>0</v>
      </c>
      <c r="P243" s="78">
        <f t="shared" si="29"/>
        <v>0</v>
      </c>
      <c r="R243"/>
      <c r="S243"/>
      <c r="T243"/>
      <c r="U243"/>
      <c r="V243"/>
      <c r="W243"/>
    </row>
    <row r="244" spans="1:23" s="122" customFormat="1" x14ac:dyDescent="0.2">
      <c r="A244" s="71">
        <v>15.9</v>
      </c>
      <c r="B244" s="201"/>
      <c r="C244" s="123" t="s">
        <v>63</v>
      </c>
      <c r="D244" s="124" t="s">
        <v>45</v>
      </c>
      <c r="E244" s="125">
        <v>10.6</v>
      </c>
      <c r="F244" s="126"/>
      <c r="G244" s="127"/>
      <c r="H244" s="78"/>
      <c r="I244" s="127"/>
      <c r="J244" s="128"/>
      <c r="K244" s="129">
        <f t="shared" si="31"/>
        <v>0</v>
      </c>
      <c r="L244" s="130">
        <f t="shared" si="25"/>
        <v>0</v>
      </c>
      <c r="M244" s="131">
        <f t="shared" si="26"/>
        <v>0</v>
      </c>
      <c r="N244" s="78">
        <f t="shared" si="27"/>
        <v>0</v>
      </c>
      <c r="O244" s="127">
        <f t="shared" si="28"/>
        <v>0</v>
      </c>
      <c r="P244" s="78">
        <f t="shared" si="29"/>
        <v>0</v>
      </c>
      <c r="R244"/>
      <c r="S244"/>
      <c r="T244"/>
      <c r="U244"/>
      <c r="V244"/>
      <c r="W244"/>
    </row>
    <row r="245" spans="1:23" s="122" customFormat="1" x14ac:dyDescent="0.2">
      <c r="A245" s="70">
        <v>15.1</v>
      </c>
      <c r="B245" s="202"/>
      <c r="C245" s="134" t="s">
        <v>55</v>
      </c>
      <c r="D245" s="71" t="s">
        <v>57</v>
      </c>
      <c r="E245" s="135">
        <v>12.72</v>
      </c>
      <c r="F245" s="126"/>
      <c r="G245" s="127"/>
      <c r="H245" s="78"/>
      <c r="I245" s="127"/>
      <c r="J245" s="128"/>
      <c r="K245" s="129">
        <f t="shared" si="31"/>
        <v>0</v>
      </c>
      <c r="L245" s="130">
        <f t="shared" si="25"/>
        <v>0</v>
      </c>
      <c r="M245" s="131">
        <f t="shared" si="26"/>
        <v>0</v>
      </c>
      <c r="N245" s="78">
        <f t="shared" si="27"/>
        <v>0</v>
      </c>
      <c r="O245" s="127">
        <f t="shared" si="28"/>
        <v>0</v>
      </c>
      <c r="P245" s="78">
        <f t="shared" si="29"/>
        <v>0</v>
      </c>
      <c r="R245"/>
      <c r="S245"/>
      <c r="T245"/>
      <c r="U245"/>
      <c r="V245"/>
      <c r="W245"/>
    </row>
    <row r="246" spans="1:23" s="122" customFormat="1" ht="14.25" x14ac:dyDescent="0.2">
      <c r="A246" s="71">
        <v>15.11</v>
      </c>
      <c r="B246" s="201"/>
      <c r="C246" s="134" t="s">
        <v>58</v>
      </c>
      <c r="D246" s="71" t="s">
        <v>46</v>
      </c>
      <c r="E246" s="135">
        <v>0.11</v>
      </c>
      <c r="F246" s="126"/>
      <c r="G246" s="127"/>
      <c r="H246" s="78"/>
      <c r="I246" s="127"/>
      <c r="J246" s="128"/>
      <c r="K246" s="129">
        <f t="shared" si="31"/>
        <v>0</v>
      </c>
      <c r="L246" s="130">
        <f t="shared" si="25"/>
        <v>0</v>
      </c>
      <c r="M246" s="131">
        <f t="shared" si="26"/>
        <v>0</v>
      </c>
      <c r="N246" s="78">
        <f t="shared" si="27"/>
        <v>0</v>
      </c>
      <c r="O246" s="127">
        <f t="shared" si="28"/>
        <v>0</v>
      </c>
      <c r="P246" s="78">
        <f t="shared" si="29"/>
        <v>0</v>
      </c>
      <c r="R246"/>
      <c r="S246"/>
      <c r="T246"/>
      <c r="U246"/>
      <c r="V246"/>
      <c r="W246"/>
    </row>
    <row r="247" spans="1:23" s="122" customFormat="1" ht="14.25" x14ac:dyDescent="0.2">
      <c r="A247" s="70">
        <v>15.12</v>
      </c>
      <c r="B247" s="202"/>
      <c r="C247" s="136" t="s">
        <v>62</v>
      </c>
      <c r="D247" s="71" t="s">
        <v>46</v>
      </c>
      <c r="E247" s="135">
        <v>10.6</v>
      </c>
      <c r="F247" s="126"/>
      <c r="G247" s="127"/>
      <c r="H247" s="78"/>
      <c r="I247" s="127"/>
      <c r="J247" s="128"/>
      <c r="K247" s="129">
        <f t="shared" si="31"/>
        <v>0</v>
      </c>
      <c r="L247" s="130">
        <f t="shared" si="25"/>
        <v>0</v>
      </c>
      <c r="M247" s="131">
        <f t="shared" si="26"/>
        <v>0</v>
      </c>
      <c r="N247" s="78">
        <f t="shared" si="27"/>
        <v>0</v>
      </c>
      <c r="O247" s="127">
        <f t="shared" si="28"/>
        <v>0</v>
      </c>
      <c r="P247" s="78">
        <f t="shared" si="29"/>
        <v>0</v>
      </c>
      <c r="R247"/>
      <c r="S247"/>
      <c r="T247"/>
      <c r="U247"/>
      <c r="V247"/>
      <c r="W247"/>
    </row>
    <row r="248" spans="1:23" s="122" customFormat="1" x14ac:dyDescent="0.2">
      <c r="A248" s="71">
        <v>15.13</v>
      </c>
      <c r="B248" s="201"/>
      <c r="C248" s="134" t="s">
        <v>53</v>
      </c>
      <c r="D248" s="71" t="s">
        <v>56</v>
      </c>
      <c r="E248" s="135">
        <v>0.95</v>
      </c>
      <c r="F248" s="126"/>
      <c r="G248" s="127"/>
      <c r="H248" s="78"/>
      <c r="I248" s="127"/>
      <c r="J248" s="128"/>
      <c r="K248" s="129">
        <f t="shared" si="31"/>
        <v>0</v>
      </c>
      <c r="L248" s="130">
        <f t="shared" si="25"/>
        <v>0</v>
      </c>
      <c r="M248" s="131">
        <f t="shared" si="26"/>
        <v>0</v>
      </c>
      <c r="N248" s="78">
        <f t="shared" si="27"/>
        <v>0</v>
      </c>
      <c r="O248" s="127">
        <f t="shared" si="28"/>
        <v>0</v>
      </c>
      <c r="P248" s="78">
        <f t="shared" si="29"/>
        <v>0</v>
      </c>
      <c r="R248"/>
      <c r="S248"/>
      <c r="T248"/>
      <c r="U248"/>
      <c r="V248"/>
      <c r="W248"/>
    </row>
    <row r="249" spans="1:23" s="122" customFormat="1" x14ac:dyDescent="0.2">
      <c r="A249" s="70">
        <v>15.14</v>
      </c>
      <c r="B249" s="202"/>
      <c r="C249" s="136" t="s">
        <v>64</v>
      </c>
      <c r="D249" s="71" t="s">
        <v>45</v>
      </c>
      <c r="E249" s="135">
        <v>10.6</v>
      </c>
      <c r="F249" s="126"/>
      <c r="G249" s="127"/>
      <c r="H249" s="78"/>
      <c r="I249" s="127"/>
      <c r="J249" s="128"/>
      <c r="K249" s="129">
        <f t="shared" si="31"/>
        <v>0</v>
      </c>
      <c r="L249" s="130">
        <f t="shared" si="25"/>
        <v>0</v>
      </c>
      <c r="M249" s="131">
        <f t="shared" si="26"/>
        <v>0</v>
      </c>
      <c r="N249" s="78">
        <f t="shared" si="27"/>
        <v>0</v>
      </c>
      <c r="O249" s="127">
        <f t="shared" si="28"/>
        <v>0</v>
      </c>
      <c r="P249" s="78">
        <f t="shared" si="29"/>
        <v>0</v>
      </c>
      <c r="R249"/>
      <c r="S249"/>
      <c r="T249"/>
      <c r="U249"/>
      <c r="V249"/>
      <c r="W249"/>
    </row>
    <row r="250" spans="1:23" s="122" customFormat="1" x14ac:dyDescent="0.2">
      <c r="A250" s="71">
        <v>15.15</v>
      </c>
      <c r="B250" s="201"/>
      <c r="C250" s="134" t="s">
        <v>60</v>
      </c>
      <c r="D250" s="71" t="s">
        <v>56</v>
      </c>
      <c r="E250" s="135">
        <v>4.24</v>
      </c>
      <c r="F250" s="126"/>
      <c r="G250" s="127"/>
      <c r="H250" s="78"/>
      <c r="I250" s="127"/>
      <c r="J250" s="128"/>
      <c r="K250" s="129">
        <f t="shared" si="31"/>
        <v>0</v>
      </c>
      <c r="L250" s="130">
        <f t="shared" si="25"/>
        <v>0</v>
      </c>
      <c r="M250" s="131">
        <f t="shared" si="26"/>
        <v>0</v>
      </c>
      <c r="N250" s="78">
        <f t="shared" si="27"/>
        <v>0</v>
      </c>
      <c r="O250" s="127">
        <f t="shared" si="28"/>
        <v>0</v>
      </c>
      <c r="P250" s="78">
        <f t="shared" si="29"/>
        <v>0</v>
      </c>
      <c r="R250"/>
      <c r="S250"/>
      <c r="T250"/>
      <c r="U250"/>
      <c r="V250"/>
      <c r="W250"/>
    </row>
    <row r="251" spans="1:23" s="122" customFormat="1" x14ac:dyDescent="0.2">
      <c r="A251" s="70">
        <v>15.16</v>
      </c>
      <c r="B251" s="202"/>
      <c r="C251" s="142" t="s">
        <v>65</v>
      </c>
      <c r="D251" s="140" t="s">
        <v>45</v>
      </c>
      <c r="E251" s="141">
        <v>10.6</v>
      </c>
      <c r="F251" s="126"/>
      <c r="G251" s="127"/>
      <c r="H251" s="128"/>
      <c r="I251" s="129"/>
      <c r="J251" s="128"/>
      <c r="K251" s="129">
        <f t="shared" si="31"/>
        <v>0</v>
      </c>
      <c r="L251" s="130">
        <f t="shared" si="25"/>
        <v>0</v>
      </c>
      <c r="M251" s="131">
        <f t="shared" si="26"/>
        <v>0</v>
      </c>
      <c r="N251" s="78">
        <f t="shared" si="27"/>
        <v>0</v>
      </c>
      <c r="O251" s="127">
        <f t="shared" si="28"/>
        <v>0</v>
      </c>
      <c r="P251" s="78">
        <f t="shared" si="29"/>
        <v>0</v>
      </c>
      <c r="R251"/>
      <c r="S251"/>
      <c r="T251"/>
      <c r="U251"/>
      <c r="V251"/>
      <c r="W251"/>
    </row>
    <row r="252" spans="1:23" s="122" customFormat="1" x14ac:dyDescent="0.2">
      <c r="A252" s="71">
        <v>15.17</v>
      </c>
      <c r="B252" s="201"/>
      <c r="C252" s="142" t="s">
        <v>66</v>
      </c>
      <c r="D252" s="140" t="s">
        <v>45</v>
      </c>
      <c r="E252" s="141">
        <v>0.87</v>
      </c>
      <c r="F252" s="126"/>
      <c r="G252" s="127"/>
      <c r="H252" s="128"/>
      <c r="I252" s="129"/>
      <c r="J252" s="128"/>
      <c r="K252" s="129">
        <f t="shared" si="31"/>
        <v>0</v>
      </c>
      <c r="L252" s="130">
        <f t="shared" si="25"/>
        <v>0</v>
      </c>
      <c r="M252" s="131">
        <f t="shared" si="26"/>
        <v>0</v>
      </c>
      <c r="N252" s="78">
        <f t="shared" si="27"/>
        <v>0</v>
      </c>
      <c r="O252" s="127">
        <f t="shared" si="28"/>
        <v>0</v>
      </c>
      <c r="P252" s="78">
        <f t="shared" si="29"/>
        <v>0</v>
      </c>
      <c r="R252"/>
      <c r="S252"/>
      <c r="T252"/>
      <c r="U252"/>
      <c r="V252"/>
      <c r="W252"/>
    </row>
    <row r="253" spans="1:23" s="122" customFormat="1" x14ac:dyDescent="0.2">
      <c r="A253" s="211">
        <v>16</v>
      </c>
      <c r="B253" s="212"/>
      <c r="C253" s="213" t="s">
        <v>133</v>
      </c>
      <c r="D253" s="214"/>
      <c r="E253" s="221">
        <v>0</v>
      </c>
      <c r="F253" s="222"/>
      <c r="G253" s="223"/>
      <c r="H253" s="218"/>
      <c r="I253" s="217"/>
      <c r="J253" s="224"/>
      <c r="K253" s="224"/>
      <c r="L253" s="225">
        <f t="shared" si="25"/>
        <v>0</v>
      </c>
      <c r="M253" s="226">
        <f t="shared" si="26"/>
        <v>0</v>
      </c>
      <c r="N253" s="227">
        <f t="shared" si="27"/>
        <v>0</v>
      </c>
      <c r="O253" s="223">
        <f t="shared" si="28"/>
        <v>0</v>
      </c>
      <c r="P253" s="227">
        <f t="shared" si="29"/>
        <v>0</v>
      </c>
      <c r="R253"/>
      <c r="S253"/>
      <c r="T253"/>
      <c r="U253"/>
      <c r="V253"/>
      <c r="W253"/>
    </row>
    <row r="254" spans="1:23" s="122" customFormat="1" x14ac:dyDescent="0.2">
      <c r="A254" s="71">
        <v>16.100000000000001</v>
      </c>
      <c r="B254" s="201"/>
      <c r="C254" s="123" t="s">
        <v>54</v>
      </c>
      <c r="D254" s="124" t="s">
        <v>45</v>
      </c>
      <c r="E254" s="125">
        <v>49.46</v>
      </c>
      <c r="F254" s="126"/>
      <c r="G254" s="127"/>
      <c r="H254" s="78"/>
      <c r="I254" s="127"/>
      <c r="J254" s="128"/>
      <c r="K254" s="129">
        <f t="shared" ref="K254:K270" si="32">ROUND(SUM(H254:J254),2)</f>
        <v>0</v>
      </c>
      <c r="L254" s="130">
        <f t="shared" si="25"/>
        <v>0</v>
      </c>
      <c r="M254" s="131">
        <f t="shared" si="26"/>
        <v>0</v>
      </c>
      <c r="N254" s="78">
        <f t="shared" si="27"/>
        <v>0</v>
      </c>
      <c r="O254" s="127">
        <f t="shared" si="28"/>
        <v>0</v>
      </c>
      <c r="P254" s="78">
        <f t="shared" si="29"/>
        <v>0</v>
      </c>
      <c r="R254"/>
      <c r="S254"/>
      <c r="T254"/>
      <c r="U254"/>
      <c r="V254"/>
      <c r="W254"/>
    </row>
    <row r="255" spans="1:23" s="122" customFormat="1" x14ac:dyDescent="0.2">
      <c r="A255" s="71">
        <v>16.2</v>
      </c>
      <c r="B255" s="201"/>
      <c r="C255" s="134" t="s">
        <v>55</v>
      </c>
      <c r="D255" s="71" t="s">
        <v>57</v>
      </c>
      <c r="E255" s="135">
        <v>44.51</v>
      </c>
      <c r="F255" s="126"/>
      <c r="G255" s="127"/>
      <c r="H255" s="78"/>
      <c r="I255" s="127"/>
      <c r="J255" s="128"/>
      <c r="K255" s="129">
        <f t="shared" si="32"/>
        <v>0</v>
      </c>
      <c r="L255" s="130">
        <f t="shared" si="25"/>
        <v>0</v>
      </c>
      <c r="M255" s="131">
        <f t="shared" si="26"/>
        <v>0</v>
      </c>
      <c r="N255" s="78">
        <f t="shared" si="27"/>
        <v>0</v>
      </c>
      <c r="O255" s="127">
        <f t="shared" si="28"/>
        <v>0</v>
      </c>
      <c r="P255" s="78">
        <f t="shared" si="29"/>
        <v>0</v>
      </c>
      <c r="R255"/>
      <c r="S255"/>
      <c r="T255"/>
      <c r="U255"/>
      <c r="V255"/>
      <c r="W255"/>
    </row>
    <row r="256" spans="1:23" s="122" customFormat="1" ht="14.25" x14ac:dyDescent="0.2">
      <c r="A256" s="71">
        <v>16.3</v>
      </c>
      <c r="B256" s="201"/>
      <c r="C256" s="134" t="s">
        <v>58</v>
      </c>
      <c r="D256" s="71" t="s">
        <v>46</v>
      </c>
      <c r="E256" s="135">
        <v>0.49</v>
      </c>
      <c r="F256" s="126"/>
      <c r="G256" s="127"/>
      <c r="H256" s="78"/>
      <c r="I256" s="127"/>
      <c r="J256" s="128"/>
      <c r="K256" s="129">
        <f t="shared" si="32"/>
        <v>0</v>
      </c>
      <c r="L256" s="130">
        <f t="shared" si="25"/>
        <v>0</v>
      </c>
      <c r="M256" s="131">
        <f t="shared" si="26"/>
        <v>0</v>
      </c>
      <c r="N256" s="78">
        <f t="shared" si="27"/>
        <v>0</v>
      </c>
      <c r="O256" s="127">
        <f t="shared" si="28"/>
        <v>0</v>
      </c>
      <c r="P256" s="78">
        <f t="shared" si="29"/>
        <v>0</v>
      </c>
      <c r="R256"/>
      <c r="S256"/>
      <c r="T256"/>
      <c r="U256"/>
      <c r="V256"/>
      <c r="W256"/>
    </row>
    <row r="257" spans="1:23" s="122" customFormat="1" ht="14.25" x14ac:dyDescent="0.2">
      <c r="A257" s="71">
        <v>16.399999999999999</v>
      </c>
      <c r="B257" s="201"/>
      <c r="C257" s="136" t="s">
        <v>52</v>
      </c>
      <c r="D257" s="71" t="s">
        <v>46</v>
      </c>
      <c r="E257" s="135">
        <v>49.46</v>
      </c>
      <c r="F257" s="126"/>
      <c r="G257" s="127"/>
      <c r="H257" s="78"/>
      <c r="I257" s="127"/>
      <c r="J257" s="128"/>
      <c r="K257" s="129">
        <f t="shared" si="32"/>
        <v>0</v>
      </c>
      <c r="L257" s="130">
        <f t="shared" si="25"/>
        <v>0</v>
      </c>
      <c r="M257" s="131">
        <f t="shared" si="26"/>
        <v>0</v>
      </c>
      <c r="N257" s="78">
        <f t="shared" si="27"/>
        <v>0</v>
      </c>
      <c r="O257" s="127">
        <f t="shared" si="28"/>
        <v>0</v>
      </c>
      <c r="P257" s="78">
        <f t="shared" si="29"/>
        <v>0</v>
      </c>
      <c r="R257"/>
      <c r="S257"/>
      <c r="T257"/>
      <c r="U257"/>
      <c r="V257"/>
      <c r="W257"/>
    </row>
    <row r="258" spans="1:23" s="122" customFormat="1" x14ac:dyDescent="0.2">
      <c r="A258" s="71">
        <v>16.5</v>
      </c>
      <c r="B258" s="201"/>
      <c r="C258" s="134" t="s">
        <v>53</v>
      </c>
      <c r="D258" s="71" t="s">
        <v>56</v>
      </c>
      <c r="E258" s="135">
        <v>7.42</v>
      </c>
      <c r="F258" s="126"/>
      <c r="G258" s="127"/>
      <c r="H258" s="78"/>
      <c r="I258" s="127"/>
      <c r="J258" s="128"/>
      <c r="K258" s="129">
        <f t="shared" si="32"/>
        <v>0</v>
      </c>
      <c r="L258" s="130">
        <f t="shared" si="25"/>
        <v>0</v>
      </c>
      <c r="M258" s="131">
        <f t="shared" si="26"/>
        <v>0</v>
      </c>
      <c r="N258" s="78">
        <f t="shared" si="27"/>
        <v>0</v>
      </c>
      <c r="O258" s="127">
        <f t="shared" si="28"/>
        <v>0</v>
      </c>
      <c r="P258" s="78">
        <f t="shared" si="29"/>
        <v>0</v>
      </c>
      <c r="R258"/>
      <c r="S258"/>
      <c r="T258"/>
      <c r="U258"/>
      <c r="V258"/>
      <c r="W258"/>
    </row>
    <row r="259" spans="1:23" s="122" customFormat="1" x14ac:dyDescent="0.2">
      <c r="A259" s="71">
        <v>16.600000000000001</v>
      </c>
      <c r="B259" s="201"/>
      <c r="C259" s="136" t="s">
        <v>59</v>
      </c>
      <c r="D259" s="71" t="s">
        <v>45</v>
      </c>
      <c r="E259" s="135">
        <v>49.46</v>
      </c>
      <c r="F259" s="126"/>
      <c r="G259" s="127"/>
      <c r="H259" s="78"/>
      <c r="I259" s="127"/>
      <c r="J259" s="128"/>
      <c r="K259" s="129">
        <f t="shared" si="32"/>
        <v>0</v>
      </c>
      <c r="L259" s="130">
        <f t="shared" si="25"/>
        <v>0</v>
      </c>
      <c r="M259" s="131">
        <f t="shared" si="26"/>
        <v>0</v>
      </c>
      <c r="N259" s="78">
        <f t="shared" si="27"/>
        <v>0</v>
      </c>
      <c r="O259" s="127">
        <f t="shared" si="28"/>
        <v>0</v>
      </c>
      <c r="P259" s="78">
        <f t="shared" si="29"/>
        <v>0</v>
      </c>
      <c r="R259"/>
      <c r="S259"/>
      <c r="T259"/>
      <c r="U259"/>
      <c r="V259"/>
      <c r="W259"/>
    </row>
    <row r="260" spans="1:23" s="122" customFormat="1" x14ac:dyDescent="0.2">
      <c r="A260" s="71">
        <v>16.7</v>
      </c>
      <c r="B260" s="201"/>
      <c r="C260" s="134" t="s">
        <v>60</v>
      </c>
      <c r="D260" s="71" t="s">
        <v>56</v>
      </c>
      <c r="E260" s="135">
        <v>19.78</v>
      </c>
      <c r="F260" s="126"/>
      <c r="G260" s="127"/>
      <c r="H260" s="78"/>
      <c r="I260" s="127"/>
      <c r="J260" s="128"/>
      <c r="K260" s="129">
        <f t="shared" si="32"/>
        <v>0</v>
      </c>
      <c r="L260" s="130">
        <f t="shared" si="25"/>
        <v>0</v>
      </c>
      <c r="M260" s="131">
        <f t="shared" si="26"/>
        <v>0</v>
      </c>
      <c r="N260" s="78">
        <f t="shared" si="27"/>
        <v>0</v>
      </c>
      <c r="O260" s="127">
        <f t="shared" si="28"/>
        <v>0</v>
      </c>
      <c r="P260" s="78">
        <f t="shared" si="29"/>
        <v>0</v>
      </c>
      <c r="R260"/>
      <c r="S260"/>
      <c r="T260"/>
      <c r="U260"/>
      <c r="V260"/>
      <c r="W260"/>
    </row>
    <row r="261" spans="1:23" s="122" customFormat="1" x14ac:dyDescent="0.2">
      <c r="A261" s="71">
        <v>16.8</v>
      </c>
      <c r="B261" s="201"/>
      <c r="C261" s="137" t="s">
        <v>61</v>
      </c>
      <c r="D261" s="124" t="s">
        <v>56</v>
      </c>
      <c r="E261" s="135">
        <v>19.78</v>
      </c>
      <c r="F261" s="126"/>
      <c r="G261" s="127"/>
      <c r="H261" s="78"/>
      <c r="I261" s="127"/>
      <c r="J261" s="128"/>
      <c r="K261" s="129">
        <f t="shared" si="32"/>
        <v>0</v>
      </c>
      <c r="L261" s="130">
        <f t="shared" si="25"/>
        <v>0</v>
      </c>
      <c r="M261" s="131">
        <f t="shared" si="26"/>
        <v>0</v>
      </c>
      <c r="N261" s="78">
        <f t="shared" si="27"/>
        <v>0</v>
      </c>
      <c r="O261" s="127">
        <f t="shared" si="28"/>
        <v>0</v>
      </c>
      <c r="P261" s="78">
        <f t="shared" si="29"/>
        <v>0</v>
      </c>
      <c r="R261"/>
      <c r="S261"/>
      <c r="T261"/>
      <c r="U261"/>
      <c r="V261"/>
      <c r="W261"/>
    </row>
    <row r="262" spans="1:23" s="122" customFormat="1" x14ac:dyDescent="0.2">
      <c r="A262" s="71">
        <v>16.899999999999999</v>
      </c>
      <c r="B262" s="201"/>
      <c r="C262" s="123" t="s">
        <v>63</v>
      </c>
      <c r="D262" s="124" t="s">
        <v>45</v>
      </c>
      <c r="E262" s="125">
        <v>2.5</v>
      </c>
      <c r="F262" s="126"/>
      <c r="G262" s="127"/>
      <c r="H262" s="78"/>
      <c r="I262" s="127"/>
      <c r="J262" s="128"/>
      <c r="K262" s="129">
        <f t="shared" si="32"/>
        <v>0</v>
      </c>
      <c r="L262" s="130">
        <f t="shared" si="25"/>
        <v>0</v>
      </c>
      <c r="M262" s="131">
        <f t="shared" si="26"/>
        <v>0</v>
      </c>
      <c r="N262" s="78">
        <f t="shared" si="27"/>
        <v>0</v>
      </c>
      <c r="O262" s="127">
        <f t="shared" si="28"/>
        <v>0</v>
      </c>
      <c r="P262" s="78">
        <f t="shared" si="29"/>
        <v>0</v>
      </c>
      <c r="R262"/>
      <c r="S262"/>
      <c r="T262"/>
      <c r="U262"/>
      <c r="V262"/>
      <c r="W262"/>
    </row>
    <row r="263" spans="1:23" s="122" customFormat="1" x14ac:dyDescent="0.2">
      <c r="A263" s="70">
        <v>16.100000000000001</v>
      </c>
      <c r="B263" s="202"/>
      <c r="C263" s="134" t="s">
        <v>55</v>
      </c>
      <c r="D263" s="71" t="s">
        <v>57</v>
      </c>
      <c r="E263" s="135">
        <v>3</v>
      </c>
      <c r="F263" s="126"/>
      <c r="G263" s="127"/>
      <c r="H263" s="78"/>
      <c r="I263" s="127"/>
      <c r="J263" s="128"/>
      <c r="K263" s="129">
        <f t="shared" si="32"/>
        <v>0</v>
      </c>
      <c r="L263" s="130">
        <f t="shared" si="25"/>
        <v>0</v>
      </c>
      <c r="M263" s="131">
        <f t="shared" si="26"/>
        <v>0</v>
      </c>
      <c r="N263" s="78">
        <f t="shared" si="27"/>
        <v>0</v>
      </c>
      <c r="O263" s="127">
        <f t="shared" si="28"/>
        <v>0</v>
      </c>
      <c r="P263" s="78">
        <f t="shared" si="29"/>
        <v>0</v>
      </c>
      <c r="R263"/>
      <c r="S263"/>
      <c r="T263"/>
      <c r="U263"/>
      <c r="V263"/>
      <c r="W263"/>
    </row>
    <row r="264" spans="1:23" s="122" customFormat="1" ht="14.25" x14ac:dyDescent="0.2">
      <c r="A264" s="71">
        <v>16.11</v>
      </c>
      <c r="B264" s="201"/>
      <c r="C264" s="134" t="s">
        <v>58</v>
      </c>
      <c r="D264" s="71" t="s">
        <v>46</v>
      </c>
      <c r="E264" s="135">
        <v>0.03</v>
      </c>
      <c r="F264" s="126"/>
      <c r="G264" s="127"/>
      <c r="H264" s="78"/>
      <c r="I264" s="127"/>
      <c r="J264" s="128"/>
      <c r="K264" s="129">
        <f t="shared" si="32"/>
        <v>0</v>
      </c>
      <c r="L264" s="130">
        <f t="shared" si="25"/>
        <v>0</v>
      </c>
      <c r="M264" s="131">
        <f t="shared" si="26"/>
        <v>0</v>
      </c>
      <c r="N264" s="78">
        <f t="shared" si="27"/>
        <v>0</v>
      </c>
      <c r="O264" s="127">
        <f t="shared" si="28"/>
        <v>0</v>
      </c>
      <c r="P264" s="78">
        <f t="shared" si="29"/>
        <v>0</v>
      </c>
      <c r="R264"/>
      <c r="S264"/>
      <c r="T264"/>
      <c r="U264"/>
      <c r="V264"/>
      <c r="W264"/>
    </row>
    <row r="265" spans="1:23" s="122" customFormat="1" ht="14.25" x14ac:dyDescent="0.2">
      <c r="A265" s="70">
        <v>16.12</v>
      </c>
      <c r="B265" s="202"/>
      <c r="C265" s="136" t="s">
        <v>62</v>
      </c>
      <c r="D265" s="71" t="s">
        <v>46</v>
      </c>
      <c r="E265" s="135">
        <v>2.5</v>
      </c>
      <c r="F265" s="126"/>
      <c r="G265" s="127"/>
      <c r="H265" s="78"/>
      <c r="I265" s="127"/>
      <c r="J265" s="128"/>
      <c r="K265" s="129">
        <f t="shared" si="32"/>
        <v>0</v>
      </c>
      <c r="L265" s="130">
        <f t="shared" si="25"/>
        <v>0</v>
      </c>
      <c r="M265" s="131">
        <f t="shared" si="26"/>
        <v>0</v>
      </c>
      <c r="N265" s="78">
        <f t="shared" si="27"/>
        <v>0</v>
      </c>
      <c r="O265" s="127">
        <f t="shared" si="28"/>
        <v>0</v>
      </c>
      <c r="P265" s="78">
        <f t="shared" si="29"/>
        <v>0</v>
      </c>
      <c r="R265"/>
      <c r="S265"/>
      <c r="T265"/>
      <c r="U265"/>
      <c r="V265"/>
      <c r="W265"/>
    </row>
    <row r="266" spans="1:23" s="122" customFormat="1" x14ac:dyDescent="0.2">
      <c r="A266" s="71">
        <v>16.13</v>
      </c>
      <c r="B266" s="201"/>
      <c r="C266" s="134" t="s">
        <v>53</v>
      </c>
      <c r="D266" s="71" t="s">
        <v>56</v>
      </c>
      <c r="E266" s="135">
        <v>0.23</v>
      </c>
      <c r="F266" s="126"/>
      <c r="G266" s="127"/>
      <c r="H266" s="78"/>
      <c r="I266" s="127"/>
      <c r="J266" s="128"/>
      <c r="K266" s="129">
        <f t="shared" si="32"/>
        <v>0</v>
      </c>
      <c r="L266" s="130">
        <f t="shared" si="25"/>
        <v>0</v>
      </c>
      <c r="M266" s="131">
        <f t="shared" si="26"/>
        <v>0</v>
      </c>
      <c r="N266" s="78">
        <f t="shared" si="27"/>
        <v>0</v>
      </c>
      <c r="O266" s="127">
        <f t="shared" si="28"/>
        <v>0</v>
      </c>
      <c r="P266" s="78">
        <f t="shared" si="29"/>
        <v>0</v>
      </c>
      <c r="R266"/>
      <c r="S266"/>
      <c r="T266"/>
      <c r="U266"/>
      <c r="V266"/>
      <c r="W266"/>
    </row>
    <row r="267" spans="1:23" s="122" customFormat="1" x14ac:dyDescent="0.2">
      <c r="A267" s="70">
        <v>16.14</v>
      </c>
      <c r="B267" s="202"/>
      <c r="C267" s="136" t="s">
        <v>64</v>
      </c>
      <c r="D267" s="71" t="s">
        <v>45</v>
      </c>
      <c r="E267" s="135">
        <v>2.5</v>
      </c>
      <c r="F267" s="126"/>
      <c r="G267" s="127"/>
      <c r="H267" s="78"/>
      <c r="I267" s="127"/>
      <c r="J267" s="128"/>
      <c r="K267" s="129">
        <f t="shared" si="32"/>
        <v>0</v>
      </c>
      <c r="L267" s="130">
        <f t="shared" si="25"/>
        <v>0</v>
      </c>
      <c r="M267" s="131">
        <f t="shared" si="26"/>
        <v>0</v>
      </c>
      <c r="N267" s="78">
        <f t="shared" si="27"/>
        <v>0</v>
      </c>
      <c r="O267" s="127">
        <f t="shared" si="28"/>
        <v>0</v>
      </c>
      <c r="P267" s="78">
        <f t="shared" si="29"/>
        <v>0</v>
      </c>
      <c r="R267"/>
      <c r="S267"/>
      <c r="T267"/>
      <c r="U267"/>
      <c r="V267"/>
      <c r="W267"/>
    </row>
    <row r="268" spans="1:23" s="122" customFormat="1" x14ac:dyDescent="0.2">
      <c r="A268" s="71">
        <v>16.149999999999999</v>
      </c>
      <c r="B268" s="201"/>
      <c r="C268" s="134" t="s">
        <v>60</v>
      </c>
      <c r="D268" s="71" t="s">
        <v>56</v>
      </c>
      <c r="E268" s="135">
        <v>1</v>
      </c>
      <c r="F268" s="126"/>
      <c r="G268" s="127"/>
      <c r="H268" s="78"/>
      <c r="I268" s="127"/>
      <c r="J268" s="128"/>
      <c r="K268" s="129">
        <f t="shared" si="32"/>
        <v>0</v>
      </c>
      <c r="L268" s="130">
        <f t="shared" si="25"/>
        <v>0</v>
      </c>
      <c r="M268" s="131">
        <f t="shared" si="26"/>
        <v>0</v>
      </c>
      <c r="N268" s="78">
        <f t="shared" si="27"/>
        <v>0</v>
      </c>
      <c r="O268" s="127">
        <f t="shared" si="28"/>
        <v>0</v>
      </c>
      <c r="P268" s="78">
        <f t="shared" si="29"/>
        <v>0</v>
      </c>
      <c r="R268"/>
      <c r="S268"/>
      <c r="T268"/>
      <c r="U268"/>
      <c r="V268"/>
      <c r="W268"/>
    </row>
    <row r="269" spans="1:23" s="122" customFormat="1" x14ac:dyDescent="0.2">
      <c r="A269" s="70">
        <v>16.16</v>
      </c>
      <c r="B269" s="202"/>
      <c r="C269" s="142" t="s">
        <v>65</v>
      </c>
      <c r="D269" s="140" t="s">
        <v>45</v>
      </c>
      <c r="E269" s="141">
        <v>2.5</v>
      </c>
      <c r="F269" s="126"/>
      <c r="G269" s="127"/>
      <c r="H269" s="128"/>
      <c r="I269" s="129"/>
      <c r="J269" s="128"/>
      <c r="K269" s="129">
        <f t="shared" si="32"/>
        <v>0</v>
      </c>
      <c r="L269" s="130">
        <f t="shared" si="25"/>
        <v>0</v>
      </c>
      <c r="M269" s="131">
        <f t="shared" si="26"/>
        <v>0</v>
      </c>
      <c r="N269" s="78">
        <f t="shared" si="27"/>
        <v>0</v>
      </c>
      <c r="O269" s="127">
        <f t="shared" si="28"/>
        <v>0</v>
      </c>
      <c r="P269" s="78">
        <f t="shared" si="29"/>
        <v>0</v>
      </c>
      <c r="R269"/>
      <c r="S269"/>
      <c r="T269"/>
      <c r="U269"/>
      <c r="V269"/>
      <c r="W269"/>
    </row>
    <row r="270" spans="1:23" s="122" customFormat="1" x14ac:dyDescent="0.2">
      <c r="A270" s="71">
        <v>16.170000000000002</v>
      </c>
      <c r="B270" s="201"/>
      <c r="C270" s="142" t="s">
        <v>66</v>
      </c>
      <c r="D270" s="140" t="s">
        <v>45</v>
      </c>
      <c r="E270" s="141">
        <v>1.76</v>
      </c>
      <c r="F270" s="126"/>
      <c r="G270" s="127"/>
      <c r="H270" s="128"/>
      <c r="I270" s="129"/>
      <c r="J270" s="128"/>
      <c r="K270" s="129">
        <f t="shared" si="32"/>
        <v>0</v>
      </c>
      <c r="L270" s="130">
        <f t="shared" si="25"/>
        <v>0</v>
      </c>
      <c r="M270" s="131">
        <f t="shared" si="26"/>
        <v>0</v>
      </c>
      <c r="N270" s="78">
        <f t="shared" si="27"/>
        <v>0</v>
      </c>
      <c r="O270" s="127">
        <f t="shared" si="28"/>
        <v>0</v>
      </c>
      <c r="P270" s="78">
        <f t="shared" si="29"/>
        <v>0</v>
      </c>
      <c r="R270"/>
      <c r="S270"/>
      <c r="T270"/>
      <c r="U270"/>
      <c r="V270"/>
      <c r="W270"/>
    </row>
    <row r="271" spans="1:23" s="122" customFormat="1" x14ac:dyDescent="0.2">
      <c r="A271" s="211">
        <v>17</v>
      </c>
      <c r="B271" s="212"/>
      <c r="C271" s="213" t="s">
        <v>134</v>
      </c>
      <c r="D271" s="214"/>
      <c r="E271" s="221">
        <v>0</v>
      </c>
      <c r="F271" s="222"/>
      <c r="G271" s="223"/>
      <c r="H271" s="218"/>
      <c r="I271" s="217"/>
      <c r="J271" s="224"/>
      <c r="K271" s="224"/>
      <c r="L271" s="225">
        <f t="shared" si="25"/>
        <v>0</v>
      </c>
      <c r="M271" s="226">
        <f t="shared" si="26"/>
        <v>0</v>
      </c>
      <c r="N271" s="227">
        <f t="shared" si="27"/>
        <v>0</v>
      </c>
      <c r="O271" s="223">
        <f t="shared" si="28"/>
        <v>0</v>
      </c>
      <c r="P271" s="227">
        <f t="shared" si="29"/>
        <v>0</v>
      </c>
      <c r="R271"/>
      <c r="S271"/>
      <c r="T271"/>
      <c r="U271"/>
      <c r="V271"/>
      <c r="W271"/>
    </row>
    <row r="272" spans="1:23" s="122" customFormat="1" x14ac:dyDescent="0.2">
      <c r="A272" s="71">
        <v>17.100000000000001</v>
      </c>
      <c r="B272" s="201"/>
      <c r="C272" s="123" t="s">
        <v>54</v>
      </c>
      <c r="D272" s="124" t="s">
        <v>45</v>
      </c>
      <c r="E272" s="125">
        <v>49.46</v>
      </c>
      <c r="F272" s="126"/>
      <c r="G272" s="127"/>
      <c r="H272" s="78"/>
      <c r="I272" s="127"/>
      <c r="J272" s="128"/>
      <c r="K272" s="129">
        <f t="shared" ref="K272:K289" si="33">ROUND(SUM(H272:J272),2)</f>
        <v>0</v>
      </c>
      <c r="L272" s="130">
        <f t="shared" si="25"/>
        <v>0</v>
      </c>
      <c r="M272" s="131">
        <f t="shared" si="26"/>
        <v>0</v>
      </c>
      <c r="N272" s="78">
        <f t="shared" si="27"/>
        <v>0</v>
      </c>
      <c r="O272" s="127">
        <f t="shared" si="28"/>
        <v>0</v>
      </c>
      <c r="P272" s="78">
        <f t="shared" si="29"/>
        <v>0</v>
      </c>
      <c r="R272"/>
      <c r="S272"/>
      <c r="T272"/>
      <c r="U272"/>
      <c r="V272"/>
      <c r="W272"/>
    </row>
    <row r="273" spans="1:23" s="122" customFormat="1" x14ac:dyDescent="0.2">
      <c r="A273" s="71">
        <v>17.2</v>
      </c>
      <c r="B273" s="201"/>
      <c r="C273" s="134" t="s">
        <v>55</v>
      </c>
      <c r="D273" s="71" t="s">
        <v>57</v>
      </c>
      <c r="E273" s="135">
        <v>44.51</v>
      </c>
      <c r="F273" s="126"/>
      <c r="G273" s="127"/>
      <c r="H273" s="78"/>
      <c r="I273" s="127"/>
      <c r="J273" s="128"/>
      <c r="K273" s="129">
        <f t="shared" si="33"/>
        <v>0</v>
      </c>
      <c r="L273" s="130">
        <f t="shared" si="25"/>
        <v>0</v>
      </c>
      <c r="M273" s="131">
        <f t="shared" si="26"/>
        <v>0</v>
      </c>
      <c r="N273" s="78">
        <f t="shared" si="27"/>
        <v>0</v>
      </c>
      <c r="O273" s="127">
        <f t="shared" si="28"/>
        <v>0</v>
      </c>
      <c r="P273" s="78">
        <f t="shared" si="29"/>
        <v>0</v>
      </c>
      <c r="R273"/>
      <c r="S273"/>
      <c r="T273"/>
      <c r="U273"/>
      <c r="V273"/>
      <c r="W273"/>
    </row>
    <row r="274" spans="1:23" s="122" customFormat="1" ht="14.25" x14ac:dyDescent="0.2">
      <c r="A274" s="71">
        <v>17.3</v>
      </c>
      <c r="B274" s="201"/>
      <c r="C274" s="134" t="s">
        <v>58</v>
      </c>
      <c r="D274" s="71" t="s">
        <v>46</v>
      </c>
      <c r="E274" s="135">
        <v>0.49</v>
      </c>
      <c r="F274" s="126"/>
      <c r="G274" s="127"/>
      <c r="H274" s="78"/>
      <c r="I274" s="127"/>
      <c r="J274" s="128"/>
      <c r="K274" s="129">
        <f t="shared" si="33"/>
        <v>0</v>
      </c>
      <c r="L274" s="130">
        <f t="shared" ref="L274:L283" si="34">ROUND((E274*F274),2)</f>
        <v>0</v>
      </c>
      <c r="M274" s="131">
        <f t="shared" ref="M274:M283" si="35">ROUND((E274*H274),2)</f>
        <v>0</v>
      </c>
      <c r="N274" s="78">
        <f t="shared" ref="N274:N283" si="36">ROUND((E274*I274),2)</f>
        <v>0</v>
      </c>
      <c r="O274" s="127">
        <f t="shared" ref="O274:O283" si="37">ROUND((E274*J274),2)</f>
        <v>0</v>
      </c>
      <c r="P274" s="78">
        <f t="shared" si="29"/>
        <v>0</v>
      </c>
      <c r="R274"/>
      <c r="S274"/>
      <c r="T274"/>
      <c r="U274"/>
      <c r="V274"/>
      <c r="W274"/>
    </row>
    <row r="275" spans="1:23" s="122" customFormat="1" ht="14.25" x14ac:dyDescent="0.2">
      <c r="A275" s="71">
        <v>17.399999999999999</v>
      </c>
      <c r="B275" s="201"/>
      <c r="C275" s="136" t="s">
        <v>52</v>
      </c>
      <c r="D275" s="71" t="s">
        <v>46</v>
      </c>
      <c r="E275" s="135">
        <v>49.46</v>
      </c>
      <c r="F275" s="126"/>
      <c r="G275" s="127"/>
      <c r="H275" s="78"/>
      <c r="I275" s="127"/>
      <c r="J275" s="128"/>
      <c r="K275" s="129">
        <f t="shared" si="33"/>
        <v>0</v>
      </c>
      <c r="L275" s="130">
        <f t="shared" si="34"/>
        <v>0</v>
      </c>
      <c r="M275" s="131">
        <f t="shared" si="35"/>
        <v>0</v>
      </c>
      <c r="N275" s="78">
        <f t="shared" si="36"/>
        <v>0</v>
      </c>
      <c r="O275" s="127">
        <f t="shared" si="37"/>
        <v>0</v>
      </c>
      <c r="P275" s="78">
        <f t="shared" ref="P275:P339" si="38">ROUND(SUM(M275:O275),2)</f>
        <v>0</v>
      </c>
      <c r="R275"/>
      <c r="S275"/>
      <c r="T275"/>
      <c r="U275"/>
      <c r="V275"/>
      <c r="W275"/>
    </row>
    <row r="276" spans="1:23" s="122" customFormat="1" x14ac:dyDescent="0.2">
      <c r="A276" s="71">
        <v>17.5</v>
      </c>
      <c r="B276" s="201"/>
      <c r="C276" s="134" t="s">
        <v>53</v>
      </c>
      <c r="D276" s="71" t="s">
        <v>56</v>
      </c>
      <c r="E276" s="135">
        <v>7.42</v>
      </c>
      <c r="F276" s="126"/>
      <c r="G276" s="127"/>
      <c r="H276" s="78"/>
      <c r="I276" s="127"/>
      <c r="J276" s="128"/>
      <c r="K276" s="129">
        <f t="shared" si="33"/>
        <v>0</v>
      </c>
      <c r="L276" s="130">
        <f t="shared" si="34"/>
        <v>0</v>
      </c>
      <c r="M276" s="131">
        <f t="shared" si="35"/>
        <v>0</v>
      </c>
      <c r="N276" s="78">
        <f t="shared" si="36"/>
        <v>0</v>
      </c>
      <c r="O276" s="127">
        <f t="shared" si="37"/>
        <v>0</v>
      </c>
      <c r="P276" s="78">
        <f t="shared" si="38"/>
        <v>0</v>
      </c>
      <c r="R276"/>
      <c r="S276"/>
      <c r="T276"/>
      <c r="U276"/>
      <c r="V276"/>
      <c r="W276"/>
    </row>
    <row r="277" spans="1:23" s="122" customFormat="1" x14ac:dyDescent="0.2">
      <c r="A277" s="71">
        <v>17.600000000000001</v>
      </c>
      <c r="B277" s="201"/>
      <c r="C277" s="136" t="s">
        <v>59</v>
      </c>
      <c r="D277" s="71" t="s">
        <v>45</v>
      </c>
      <c r="E277" s="135">
        <v>49.46</v>
      </c>
      <c r="F277" s="126"/>
      <c r="G277" s="127"/>
      <c r="H277" s="78"/>
      <c r="I277" s="127"/>
      <c r="J277" s="128"/>
      <c r="K277" s="129">
        <f t="shared" si="33"/>
        <v>0</v>
      </c>
      <c r="L277" s="130">
        <f t="shared" si="34"/>
        <v>0</v>
      </c>
      <c r="M277" s="131">
        <f t="shared" si="35"/>
        <v>0</v>
      </c>
      <c r="N277" s="78">
        <f t="shared" si="36"/>
        <v>0</v>
      </c>
      <c r="O277" s="127">
        <f t="shared" si="37"/>
        <v>0</v>
      </c>
      <c r="P277" s="78">
        <f t="shared" si="38"/>
        <v>0</v>
      </c>
      <c r="R277"/>
      <c r="S277"/>
      <c r="T277"/>
      <c r="U277"/>
      <c r="V277"/>
      <c r="W277"/>
    </row>
    <row r="278" spans="1:23" s="122" customFormat="1" x14ac:dyDescent="0.2">
      <c r="A278" s="71">
        <v>17.7</v>
      </c>
      <c r="B278" s="201"/>
      <c r="C278" s="134" t="s">
        <v>60</v>
      </c>
      <c r="D278" s="71" t="s">
        <v>56</v>
      </c>
      <c r="E278" s="135">
        <v>19.78</v>
      </c>
      <c r="F278" s="126"/>
      <c r="G278" s="127"/>
      <c r="H278" s="78"/>
      <c r="I278" s="127"/>
      <c r="J278" s="128"/>
      <c r="K278" s="129">
        <f t="shared" si="33"/>
        <v>0</v>
      </c>
      <c r="L278" s="130">
        <f t="shared" si="34"/>
        <v>0</v>
      </c>
      <c r="M278" s="131">
        <f t="shared" si="35"/>
        <v>0</v>
      </c>
      <c r="N278" s="78">
        <f t="shared" si="36"/>
        <v>0</v>
      </c>
      <c r="O278" s="127">
        <f t="shared" si="37"/>
        <v>0</v>
      </c>
      <c r="P278" s="78">
        <f t="shared" si="38"/>
        <v>0</v>
      </c>
      <c r="R278"/>
      <c r="S278"/>
      <c r="T278"/>
      <c r="U278"/>
      <c r="V278"/>
      <c r="W278"/>
    </row>
    <row r="279" spans="1:23" s="122" customFormat="1" x14ac:dyDescent="0.2">
      <c r="A279" s="71">
        <v>17.8</v>
      </c>
      <c r="B279" s="201"/>
      <c r="C279" s="137" t="s">
        <v>61</v>
      </c>
      <c r="D279" s="124" t="s">
        <v>56</v>
      </c>
      <c r="E279" s="135">
        <v>19.78</v>
      </c>
      <c r="F279" s="126"/>
      <c r="G279" s="127"/>
      <c r="H279" s="78"/>
      <c r="I279" s="127"/>
      <c r="J279" s="128"/>
      <c r="K279" s="129">
        <f t="shared" si="33"/>
        <v>0</v>
      </c>
      <c r="L279" s="130">
        <f t="shared" si="34"/>
        <v>0</v>
      </c>
      <c r="M279" s="131">
        <f t="shared" si="35"/>
        <v>0</v>
      </c>
      <c r="N279" s="78">
        <f t="shared" si="36"/>
        <v>0</v>
      </c>
      <c r="O279" s="127">
        <f t="shared" si="37"/>
        <v>0</v>
      </c>
      <c r="P279" s="78">
        <f t="shared" si="38"/>
        <v>0</v>
      </c>
      <c r="R279"/>
      <c r="S279"/>
      <c r="T279"/>
      <c r="U279"/>
      <c r="V279"/>
      <c r="W279"/>
    </row>
    <row r="280" spans="1:23" s="122" customFormat="1" x14ac:dyDescent="0.2">
      <c r="A280" s="71">
        <v>17.899999999999999</v>
      </c>
      <c r="B280" s="201"/>
      <c r="C280" s="123" t="s">
        <v>63</v>
      </c>
      <c r="D280" s="124" t="s">
        <v>45</v>
      </c>
      <c r="E280" s="125">
        <v>4.2</v>
      </c>
      <c r="F280" s="126"/>
      <c r="G280" s="127"/>
      <c r="H280" s="78"/>
      <c r="I280" s="127"/>
      <c r="J280" s="128"/>
      <c r="K280" s="129">
        <f t="shared" si="33"/>
        <v>0</v>
      </c>
      <c r="L280" s="130">
        <f t="shared" si="34"/>
        <v>0</v>
      </c>
      <c r="M280" s="131">
        <f t="shared" si="35"/>
        <v>0</v>
      </c>
      <c r="N280" s="78">
        <f t="shared" si="36"/>
        <v>0</v>
      </c>
      <c r="O280" s="127">
        <f t="shared" si="37"/>
        <v>0</v>
      </c>
      <c r="P280" s="78">
        <f t="shared" si="38"/>
        <v>0</v>
      </c>
      <c r="R280"/>
      <c r="S280"/>
      <c r="T280"/>
      <c r="U280"/>
      <c r="V280"/>
      <c r="W280"/>
    </row>
    <row r="281" spans="1:23" s="122" customFormat="1" x14ac:dyDescent="0.2">
      <c r="A281" s="70">
        <v>17.100000000000001</v>
      </c>
      <c r="B281" s="202"/>
      <c r="C281" s="134" t="s">
        <v>55</v>
      </c>
      <c r="D281" s="71" t="s">
        <v>57</v>
      </c>
      <c r="E281" s="135">
        <v>5.04</v>
      </c>
      <c r="F281" s="126"/>
      <c r="G281" s="127"/>
      <c r="H281" s="78"/>
      <c r="I281" s="127"/>
      <c r="J281" s="128"/>
      <c r="K281" s="129">
        <f t="shared" si="33"/>
        <v>0</v>
      </c>
      <c r="L281" s="130">
        <f t="shared" si="34"/>
        <v>0</v>
      </c>
      <c r="M281" s="131">
        <f t="shared" si="35"/>
        <v>0</v>
      </c>
      <c r="N281" s="78">
        <f t="shared" si="36"/>
        <v>0</v>
      </c>
      <c r="O281" s="127">
        <f t="shared" si="37"/>
        <v>0</v>
      </c>
      <c r="P281" s="78">
        <f t="shared" si="38"/>
        <v>0</v>
      </c>
      <c r="R281"/>
      <c r="S281"/>
      <c r="T281"/>
      <c r="U281"/>
      <c r="V281"/>
      <c r="W281"/>
    </row>
    <row r="282" spans="1:23" s="122" customFormat="1" ht="14.25" x14ac:dyDescent="0.2">
      <c r="A282" s="71">
        <v>17.11</v>
      </c>
      <c r="B282" s="201"/>
      <c r="C282" s="134" t="s">
        <v>58</v>
      </c>
      <c r="D282" s="71" t="s">
        <v>46</v>
      </c>
      <c r="E282" s="135">
        <v>0.04</v>
      </c>
      <c r="F282" s="126"/>
      <c r="G282" s="127"/>
      <c r="H282" s="78"/>
      <c r="I282" s="127"/>
      <c r="J282" s="128"/>
      <c r="K282" s="129">
        <f t="shared" si="33"/>
        <v>0</v>
      </c>
      <c r="L282" s="130">
        <f t="shared" si="34"/>
        <v>0</v>
      </c>
      <c r="M282" s="131">
        <f t="shared" si="35"/>
        <v>0</v>
      </c>
      <c r="N282" s="78">
        <f t="shared" si="36"/>
        <v>0</v>
      </c>
      <c r="O282" s="127">
        <f t="shared" si="37"/>
        <v>0</v>
      </c>
      <c r="P282" s="78">
        <f t="shared" si="38"/>
        <v>0</v>
      </c>
      <c r="R282"/>
      <c r="S282"/>
      <c r="T282"/>
      <c r="U282"/>
      <c r="V282"/>
      <c r="W282"/>
    </row>
    <row r="283" spans="1:23" s="122" customFormat="1" ht="14.25" x14ac:dyDescent="0.2">
      <c r="A283" s="70">
        <v>17.12</v>
      </c>
      <c r="B283" s="202"/>
      <c r="C283" s="136" t="s">
        <v>62</v>
      </c>
      <c r="D283" s="71" t="s">
        <v>46</v>
      </c>
      <c r="E283" s="135">
        <v>4.2</v>
      </c>
      <c r="F283" s="126"/>
      <c r="G283" s="127"/>
      <c r="H283" s="78"/>
      <c r="I283" s="127"/>
      <c r="J283" s="128"/>
      <c r="K283" s="129">
        <f>ROUND(SUM(H283:J283),2)</f>
        <v>0</v>
      </c>
      <c r="L283" s="130">
        <f t="shared" si="34"/>
        <v>0</v>
      </c>
      <c r="M283" s="131">
        <f t="shared" si="35"/>
        <v>0</v>
      </c>
      <c r="N283" s="78">
        <f t="shared" si="36"/>
        <v>0</v>
      </c>
      <c r="O283" s="127">
        <f t="shared" si="37"/>
        <v>0</v>
      </c>
      <c r="P283" s="78">
        <f>ROUND(SUM(M283:O283),2)</f>
        <v>0</v>
      </c>
      <c r="R283"/>
      <c r="S283"/>
      <c r="T283"/>
      <c r="U283"/>
      <c r="V283"/>
      <c r="W283"/>
    </row>
    <row r="284" spans="1:23" s="122" customFormat="1" x14ac:dyDescent="0.2">
      <c r="A284" s="71">
        <v>17.13</v>
      </c>
      <c r="B284" s="202"/>
      <c r="C284" s="136"/>
      <c r="D284" s="210"/>
      <c r="E284" s="135">
        <v>0</v>
      </c>
      <c r="F284" s="126"/>
      <c r="G284" s="127"/>
      <c r="H284" s="78"/>
      <c r="I284" s="127"/>
      <c r="J284" s="128"/>
      <c r="K284" s="129"/>
      <c r="L284" s="130"/>
      <c r="M284" s="131"/>
      <c r="N284" s="78"/>
      <c r="O284" s="127"/>
      <c r="P284" s="78"/>
      <c r="R284"/>
      <c r="S284"/>
      <c r="T284"/>
      <c r="U284"/>
      <c r="V284"/>
      <c r="W284"/>
    </row>
    <row r="285" spans="1:23" s="122" customFormat="1" x14ac:dyDescent="0.2">
      <c r="A285" s="70">
        <v>17.14</v>
      </c>
      <c r="B285" s="201"/>
      <c r="C285" s="134" t="s">
        <v>53</v>
      </c>
      <c r="D285" s="71" t="s">
        <v>56</v>
      </c>
      <c r="E285" s="135">
        <v>0</v>
      </c>
      <c r="F285" s="126"/>
      <c r="G285" s="127"/>
      <c r="H285" s="78"/>
      <c r="I285" s="127"/>
      <c r="J285" s="128"/>
      <c r="K285" s="129">
        <f t="shared" si="33"/>
        <v>0</v>
      </c>
      <c r="L285" s="130">
        <f t="shared" ref="L285:L348" si="39">ROUND((E285*F285),2)</f>
        <v>0</v>
      </c>
      <c r="M285" s="131">
        <f t="shared" ref="M285:M348" si="40">ROUND((E285*H285),2)</f>
        <v>0</v>
      </c>
      <c r="N285" s="78">
        <f t="shared" ref="N285:N348" si="41">ROUND((E285*I285),2)</f>
        <v>0</v>
      </c>
      <c r="O285" s="127">
        <f t="shared" ref="O285:O348" si="42">ROUND((E285*J285),2)</f>
        <v>0</v>
      </c>
      <c r="P285" s="78">
        <f t="shared" si="38"/>
        <v>0</v>
      </c>
      <c r="R285"/>
      <c r="S285"/>
      <c r="T285"/>
      <c r="U285"/>
      <c r="V285"/>
      <c r="W285"/>
    </row>
    <row r="286" spans="1:23" s="122" customFormat="1" x14ac:dyDescent="0.2">
      <c r="A286" s="71">
        <v>17.149999999999999</v>
      </c>
      <c r="B286" s="202"/>
      <c r="C286" s="136" t="s">
        <v>64</v>
      </c>
      <c r="D286" s="71" t="s">
        <v>45</v>
      </c>
      <c r="E286" s="135">
        <v>4.2</v>
      </c>
      <c r="F286" s="126"/>
      <c r="G286" s="127"/>
      <c r="H286" s="78"/>
      <c r="I286" s="127"/>
      <c r="J286" s="128"/>
      <c r="K286" s="129">
        <f t="shared" si="33"/>
        <v>0</v>
      </c>
      <c r="L286" s="130">
        <f t="shared" si="39"/>
        <v>0</v>
      </c>
      <c r="M286" s="131">
        <f t="shared" si="40"/>
        <v>0</v>
      </c>
      <c r="N286" s="78">
        <f t="shared" si="41"/>
        <v>0</v>
      </c>
      <c r="O286" s="127">
        <f t="shared" si="42"/>
        <v>0</v>
      </c>
      <c r="P286" s="78">
        <f t="shared" si="38"/>
        <v>0</v>
      </c>
      <c r="R286"/>
      <c r="S286"/>
      <c r="T286"/>
      <c r="U286"/>
      <c r="V286"/>
      <c r="W286"/>
    </row>
    <row r="287" spans="1:23" s="122" customFormat="1" x14ac:dyDescent="0.2">
      <c r="A287" s="70">
        <v>17.16</v>
      </c>
      <c r="B287" s="201"/>
      <c r="C287" s="134" t="s">
        <v>60</v>
      </c>
      <c r="D287" s="71" t="s">
        <v>56</v>
      </c>
      <c r="E287" s="135">
        <v>1.68</v>
      </c>
      <c r="F287" s="126"/>
      <c r="G287" s="127"/>
      <c r="H287" s="78"/>
      <c r="I287" s="127"/>
      <c r="J287" s="128"/>
      <c r="K287" s="129">
        <f t="shared" si="33"/>
        <v>0</v>
      </c>
      <c r="L287" s="130">
        <f t="shared" si="39"/>
        <v>0</v>
      </c>
      <c r="M287" s="131">
        <f t="shared" si="40"/>
        <v>0</v>
      </c>
      <c r="N287" s="78">
        <f t="shared" si="41"/>
        <v>0</v>
      </c>
      <c r="O287" s="127">
        <f t="shared" si="42"/>
        <v>0</v>
      </c>
      <c r="P287" s="78">
        <f t="shared" si="38"/>
        <v>0</v>
      </c>
      <c r="R287"/>
      <c r="S287"/>
      <c r="T287"/>
      <c r="U287"/>
      <c r="V287"/>
      <c r="W287"/>
    </row>
    <row r="288" spans="1:23" s="122" customFormat="1" x14ac:dyDescent="0.2">
      <c r="A288" s="71">
        <v>17.170000000000002</v>
      </c>
      <c r="B288" s="202"/>
      <c r="C288" s="142" t="s">
        <v>65</v>
      </c>
      <c r="D288" s="140" t="s">
        <v>45</v>
      </c>
      <c r="E288" s="141">
        <v>4.2</v>
      </c>
      <c r="F288" s="126"/>
      <c r="G288" s="127"/>
      <c r="H288" s="128"/>
      <c r="I288" s="129"/>
      <c r="J288" s="128"/>
      <c r="K288" s="129">
        <f t="shared" si="33"/>
        <v>0</v>
      </c>
      <c r="L288" s="130">
        <f t="shared" si="39"/>
        <v>0</v>
      </c>
      <c r="M288" s="131">
        <f t="shared" si="40"/>
        <v>0</v>
      </c>
      <c r="N288" s="78">
        <f t="shared" si="41"/>
        <v>0</v>
      </c>
      <c r="O288" s="127">
        <f t="shared" si="42"/>
        <v>0</v>
      </c>
      <c r="P288" s="78">
        <f t="shared" si="38"/>
        <v>0</v>
      </c>
      <c r="R288"/>
      <c r="S288"/>
      <c r="T288"/>
      <c r="U288"/>
      <c r="V288"/>
      <c r="W288"/>
    </row>
    <row r="289" spans="1:23" s="122" customFormat="1" x14ac:dyDescent="0.2">
      <c r="A289" s="70">
        <v>17.18</v>
      </c>
      <c r="B289" s="201"/>
      <c r="C289" s="142" t="s">
        <v>66</v>
      </c>
      <c r="D289" s="140" t="s">
        <v>45</v>
      </c>
      <c r="E289" s="141">
        <v>1.76</v>
      </c>
      <c r="F289" s="126"/>
      <c r="G289" s="127"/>
      <c r="H289" s="128"/>
      <c r="I289" s="129"/>
      <c r="J289" s="128"/>
      <c r="K289" s="129">
        <f t="shared" si="33"/>
        <v>0</v>
      </c>
      <c r="L289" s="130">
        <f t="shared" si="39"/>
        <v>0</v>
      </c>
      <c r="M289" s="131">
        <f t="shared" si="40"/>
        <v>0</v>
      </c>
      <c r="N289" s="78">
        <f t="shared" si="41"/>
        <v>0</v>
      </c>
      <c r="O289" s="127">
        <f t="shared" si="42"/>
        <v>0</v>
      </c>
      <c r="P289" s="78">
        <f t="shared" si="38"/>
        <v>0</v>
      </c>
      <c r="R289"/>
      <c r="S289"/>
      <c r="T289"/>
      <c r="U289"/>
      <c r="V289"/>
      <c r="W289"/>
    </row>
    <row r="290" spans="1:23" s="122" customFormat="1" x14ac:dyDescent="0.2">
      <c r="A290" s="211">
        <v>18</v>
      </c>
      <c r="B290" s="212"/>
      <c r="C290" s="213" t="s">
        <v>135</v>
      </c>
      <c r="D290" s="214"/>
      <c r="E290" s="221">
        <v>0</v>
      </c>
      <c r="F290" s="222"/>
      <c r="G290" s="223"/>
      <c r="H290" s="218"/>
      <c r="I290" s="217"/>
      <c r="J290" s="224"/>
      <c r="K290" s="224"/>
      <c r="L290" s="225">
        <f t="shared" si="39"/>
        <v>0</v>
      </c>
      <c r="M290" s="226">
        <f t="shared" si="40"/>
        <v>0</v>
      </c>
      <c r="N290" s="227">
        <f t="shared" si="41"/>
        <v>0</v>
      </c>
      <c r="O290" s="223">
        <f t="shared" si="42"/>
        <v>0</v>
      </c>
      <c r="P290" s="227">
        <f t="shared" si="38"/>
        <v>0</v>
      </c>
      <c r="R290"/>
      <c r="S290"/>
      <c r="T290"/>
      <c r="U290"/>
      <c r="V290"/>
      <c r="W290"/>
    </row>
    <row r="291" spans="1:23" s="122" customFormat="1" x14ac:dyDescent="0.2">
      <c r="A291" s="71">
        <v>18.100000000000001</v>
      </c>
      <c r="B291" s="201"/>
      <c r="C291" s="123" t="s">
        <v>54</v>
      </c>
      <c r="D291" s="124" t="s">
        <v>45</v>
      </c>
      <c r="E291" s="125">
        <v>42.07</v>
      </c>
      <c r="F291" s="126"/>
      <c r="G291" s="127"/>
      <c r="H291" s="78"/>
      <c r="I291" s="127"/>
      <c r="J291" s="128"/>
      <c r="K291" s="129">
        <f t="shared" ref="K291:K305" si="43">ROUND(SUM(H291:J291),2)</f>
        <v>0</v>
      </c>
      <c r="L291" s="130">
        <f t="shared" si="39"/>
        <v>0</v>
      </c>
      <c r="M291" s="131">
        <f t="shared" si="40"/>
        <v>0</v>
      </c>
      <c r="N291" s="78">
        <f t="shared" si="41"/>
        <v>0</v>
      </c>
      <c r="O291" s="127">
        <f t="shared" si="42"/>
        <v>0</v>
      </c>
      <c r="P291" s="78">
        <f t="shared" si="38"/>
        <v>0</v>
      </c>
      <c r="R291"/>
      <c r="S291"/>
      <c r="T291"/>
      <c r="U291"/>
      <c r="V291"/>
      <c r="W291"/>
    </row>
    <row r="292" spans="1:23" s="122" customFormat="1" x14ac:dyDescent="0.2">
      <c r="A292" s="71">
        <v>18.2</v>
      </c>
      <c r="B292" s="201"/>
      <c r="C292" s="134" t="s">
        <v>55</v>
      </c>
      <c r="D292" s="71" t="s">
        <v>57</v>
      </c>
      <c r="E292" s="135">
        <v>37.86</v>
      </c>
      <c r="F292" s="126"/>
      <c r="G292" s="127"/>
      <c r="H292" s="78"/>
      <c r="I292" s="127"/>
      <c r="J292" s="128"/>
      <c r="K292" s="129">
        <f t="shared" si="43"/>
        <v>0</v>
      </c>
      <c r="L292" s="130">
        <f t="shared" si="39"/>
        <v>0</v>
      </c>
      <c r="M292" s="131">
        <f t="shared" si="40"/>
        <v>0</v>
      </c>
      <c r="N292" s="78">
        <f t="shared" si="41"/>
        <v>0</v>
      </c>
      <c r="O292" s="127">
        <f t="shared" si="42"/>
        <v>0</v>
      </c>
      <c r="P292" s="78">
        <f t="shared" si="38"/>
        <v>0</v>
      </c>
      <c r="R292"/>
      <c r="S292"/>
      <c r="T292"/>
      <c r="U292"/>
      <c r="V292"/>
      <c r="W292"/>
    </row>
    <row r="293" spans="1:23" s="122" customFormat="1" ht="14.25" x14ac:dyDescent="0.2">
      <c r="A293" s="71">
        <v>18.3</v>
      </c>
      <c r="B293" s="201"/>
      <c r="C293" s="134" t="s">
        <v>58</v>
      </c>
      <c r="D293" s="71" t="s">
        <v>46</v>
      </c>
      <c r="E293" s="135">
        <v>0.42</v>
      </c>
      <c r="F293" s="126"/>
      <c r="G293" s="127"/>
      <c r="H293" s="78"/>
      <c r="I293" s="127"/>
      <c r="J293" s="128"/>
      <c r="K293" s="129">
        <f t="shared" si="43"/>
        <v>0</v>
      </c>
      <c r="L293" s="130">
        <f t="shared" si="39"/>
        <v>0</v>
      </c>
      <c r="M293" s="131">
        <f t="shared" si="40"/>
        <v>0</v>
      </c>
      <c r="N293" s="78">
        <f t="shared" si="41"/>
        <v>0</v>
      </c>
      <c r="O293" s="127">
        <f t="shared" si="42"/>
        <v>0</v>
      </c>
      <c r="P293" s="78">
        <f t="shared" si="38"/>
        <v>0</v>
      </c>
      <c r="R293"/>
      <c r="S293"/>
      <c r="T293"/>
      <c r="U293"/>
      <c r="V293"/>
      <c r="W293"/>
    </row>
    <row r="294" spans="1:23" s="122" customFormat="1" ht="14.25" x14ac:dyDescent="0.2">
      <c r="A294" s="71">
        <v>18.399999999999999</v>
      </c>
      <c r="B294" s="201"/>
      <c r="C294" s="136" t="s">
        <v>52</v>
      </c>
      <c r="D294" s="71" t="s">
        <v>46</v>
      </c>
      <c r="E294" s="125">
        <v>42.07</v>
      </c>
      <c r="F294" s="126"/>
      <c r="G294" s="127"/>
      <c r="H294" s="78"/>
      <c r="I294" s="127"/>
      <c r="J294" s="128"/>
      <c r="K294" s="129">
        <f t="shared" si="43"/>
        <v>0</v>
      </c>
      <c r="L294" s="130">
        <f t="shared" si="39"/>
        <v>0</v>
      </c>
      <c r="M294" s="131">
        <f t="shared" si="40"/>
        <v>0</v>
      </c>
      <c r="N294" s="78">
        <f t="shared" si="41"/>
        <v>0</v>
      </c>
      <c r="O294" s="127">
        <f t="shared" si="42"/>
        <v>0</v>
      </c>
      <c r="P294" s="78">
        <f t="shared" si="38"/>
        <v>0</v>
      </c>
      <c r="R294"/>
      <c r="S294"/>
      <c r="T294"/>
      <c r="U294"/>
      <c r="V294"/>
      <c r="W294"/>
    </row>
    <row r="295" spans="1:23" s="122" customFormat="1" x14ac:dyDescent="0.2">
      <c r="A295" s="71">
        <v>18.5</v>
      </c>
      <c r="B295" s="201"/>
      <c r="C295" s="134" t="s">
        <v>53</v>
      </c>
      <c r="D295" s="71" t="s">
        <v>56</v>
      </c>
      <c r="E295" s="135">
        <v>6.31</v>
      </c>
      <c r="F295" s="126"/>
      <c r="G295" s="127"/>
      <c r="H295" s="78"/>
      <c r="I295" s="127"/>
      <c r="J295" s="128"/>
      <c r="K295" s="129">
        <f t="shared" si="43"/>
        <v>0</v>
      </c>
      <c r="L295" s="130">
        <f t="shared" si="39"/>
        <v>0</v>
      </c>
      <c r="M295" s="131">
        <f t="shared" si="40"/>
        <v>0</v>
      </c>
      <c r="N295" s="78">
        <f t="shared" si="41"/>
        <v>0</v>
      </c>
      <c r="O295" s="127">
        <f t="shared" si="42"/>
        <v>0</v>
      </c>
      <c r="P295" s="78">
        <f t="shared" si="38"/>
        <v>0</v>
      </c>
      <c r="R295"/>
      <c r="S295"/>
      <c r="T295"/>
      <c r="U295"/>
      <c r="V295"/>
      <c r="W295"/>
    </row>
    <row r="296" spans="1:23" s="122" customFormat="1" x14ac:dyDescent="0.2">
      <c r="A296" s="71">
        <v>18.600000000000001</v>
      </c>
      <c r="B296" s="201"/>
      <c r="C296" s="136" t="s">
        <v>59</v>
      </c>
      <c r="D296" s="71" t="s">
        <v>45</v>
      </c>
      <c r="E296" s="125">
        <v>42.07</v>
      </c>
      <c r="F296" s="126"/>
      <c r="G296" s="127"/>
      <c r="H296" s="78"/>
      <c r="I296" s="127"/>
      <c r="J296" s="128"/>
      <c r="K296" s="129">
        <f t="shared" si="43"/>
        <v>0</v>
      </c>
      <c r="L296" s="130">
        <f t="shared" si="39"/>
        <v>0</v>
      </c>
      <c r="M296" s="131">
        <f t="shared" si="40"/>
        <v>0</v>
      </c>
      <c r="N296" s="78">
        <f t="shared" si="41"/>
        <v>0</v>
      </c>
      <c r="O296" s="127">
        <f t="shared" si="42"/>
        <v>0</v>
      </c>
      <c r="P296" s="78">
        <f t="shared" si="38"/>
        <v>0</v>
      </c>
      <c r="R296"/>
      <c r="S296"/>
      <c r="T296"/>
      <c r="U296"/>
      <c r="V296"/>
      <c r="W296"/>
    </row>
    <row r="297" spans="1:23" s="122" customFormat="1" x14ac:dyDescent="0.2">
      <c r="A297" s="71">
        <v>18.7</v>
      </c>
      <c r="B297" s="201"/>
      <c r="C297" s="134" t="s">
        <v>60</v>
      </c>
      <c r="D297" s="71" t="s">
        <v>56</v>
      </c>
      <c r="E297" s="135">
        <v>16.829999999999998</v>
      </c>
      <c r="F297" s="126"/>
      <c r="G297" s="127"/>
      <c r="H297" s="78"/>
      <c r="I297" s="127"/>
      <c r="J297" s="128"/>
      <c r="K297" s="129">
        <f t="shared" si="43"/>
        <v>0</v>
      </c>
      <c r="L297" s="130">
        <f t="shared" si="39"/>
        <v>0</v>
      </c>
      <c r="M297" s="131">
        <f t="shared" si="40"/>
        <v>0</v>
      </c>
      <c r="N297" s="78">
        <f t="shared" si="41"/>
        <v>0</v>
      </c>
      <c r="O297" s="127">
        <f t="shared" si="42"/>
        <v>0</v>
      </c>
      <c r="P297" s="78">
        <f t="shared" si="38"/>
        <v>0</v>
      </c>
      <c r="R297"/>
      <c r="S297"/>
      <c r="T297"/>
      <c r="U297"/>
      <c r="V297"/>
      <c r="W297"/>
    </row>
    <row r="298" spans="1:23" s="122" customFormat="1" x14ac:dyDescent="0.2">
      <c r="A298" s="71">
        <v>18.8</v>
      </c>
      <c r="B298" s="201"/>
      <c r="C298" s="137" t="s">
        <v>61</v>
      </c>
      <c r="D298" s="124" t="s">
        <v>56</v>
      </c>
      <c r="E298" s="135">
        <v>16.829999999999998</v>
      </c>
      <c r="F298" s="126"/>
      <c r="G298" s="127"/>
      <c r="H298" s="78"/>
      <c r="I298" s="127"/>
      <c r="J298" s="128"/>
      <c r="K298" s="129">
        <f t="shared" si="43"/>
        <v>0</v>
      </c>
      <c r="L298" s="130">
        <f t="shared" si="39"/>
        <v>0</v>
      </c>
      <c r="M298" s="131">
        <f t="shared" si="40"/>
        <v>0</v>
      </c>
      <c r="N298" s="78">
        <f t="shared" si="41"/>
        <v>0</v>
      </c>
      <c r="O298" s="127">
        <f t="shared" si="42"/>
        <v>0</v>
      </c>
      <c r="P298" s="78">
        <f t="shared" si="38"/>
        <v>0</v>
      </c>
      <c r="R298"/>
      <c r="S298"/>
      <c r="T298"/>
      <c r="U298"/>
      <c r="V298"/>
      <c r="W298"/>
    </row>
    <row r="299" spans="1:23" s="122" customFormat="1" x14ac:dyDescent="0.2">
      <c r="A299" s="71">
        <v>18.899999999999999</v>
      </c>
      <c r="B299" s="201"/>
      <c r="C299" s="123" t="s">
        <v>63</v>
      </c>
      <c r="D299" s="124" t="s">
        <v>45</v>
      </c>
      <c r="E299" s="125">
        <v>4.2</v>
      </c>
      <c r="F299" s="126"/>
      <c r="G299" s="127"/>
      <c r="H299" s="78"/>
      <c r="I299" s="127"/>
      <c r="J299" s="128"/>
      <c r="K299" s="129">
        <f t="shared" si="43"/>
        <v>0</v>
      </c>
      <c r="L299" s="130">
        <f t="shared" si="39"/>
        <v>0</v>
      </c>
      <c r="M299" s="131">
        <f t="shared" si="40"/>
        <v>0</v>
      </c>
      <c r="N299" s="78">
        <f t="shared" si="41"/>
        <v>0</v>
      </c>
      <c r="O299" s="127">
        <f t="shared" si="42"/>
        <v>0</v>
      </c>
      <c r="P299" s="78">
        <f t="shared" si="38"/>
        <v>0</v>
      </c>
      <c r="R299"/>
      <c r="S299"/>
      <c r="T299"/>
      <c r="U299"/>
      <c r="V299"/>
      <c r="W299"/>
    </row>
    <row r="300" spans="1:23" s="122" customFormat="1" x14ac:dyDescent="0.2">
      <c r="A300" s="70">
        <v>18.100000000000001</v>
      </c>
      <c r="B300" s="202"/>
      <c r="C300" s="134" t="s">
        <v>55</v>
      </c>
      <c r="D300" s="71" t="s">
        <v>57</v>
      </c>
      <c r="E300" s="135">
        <v>5.04</v>
      </c>
      <c r="F300" s="126"/>
      <c r="G300" s="127"/>
      <c r="H300" s="78"/>
      <c r="I300" s="127"/>
      <c r="J300" s="128"/>
      <c r="K300" s="129">
        <f t="shared" si="43"/>
        <v>0</v>
      </c>
      <c r="L300" s="130">
        <f t="shared" si="39"/>
        <v>0</v>
      </c>
      <c r="M300" s="131">
        <f t="shared" si="40"/>
        <v>0</v>
      </c>
      <c r="N300" s="78">
        <f t="shared" si="41"/>
        <v>0</v>
      </c>
      <c r="O300" s="127">
        <f t="shared" si="42"/>
        <v>0</v>
      </c>
      <c r="P300" s="78">
        <f t="shared" si="38"/>
        <v>0</v>
      </c>
      <c r="R300"/>
      <c r="S300"/>
      <c r="T300"/>
      <c r="U300"/>
      <c r="V300"/>
      <c r="W300"/>
    </row>
    <row r="301" spans="1:23" s="122" customFormat="1" ht="14.25" x14ac:dyDescent="0.2">
      <c r="A301" s="71">
        <v>18.11</v>
      </c>
      <c r="B301" s="201"/>
      <c r="C301" s="134" t="s">
        <v>58</v>
      </c>
      <c r="D301" s="71" t="s">
        <v>46</v>
      </c>
      <c r="E301" s="135">
        <v>0.04</v>
      </c>
      <c r="F301" s="126"/>
      <c r="G301" s="127"/>
      <c r="H301" s="78"/>
      <c r="I301" s="127"/>
      <c r="J301" s="128"/>
      <c r="K301" s="129">
        <f t="shared" si="43"/>
        <v>0</v>
      </c>
      <c r="L301" s="130">
        <f t="shared" si="39"/>
        <v>0</v>
      </c>
      <c r="M301" s="131">
        <f t="shared" si="40"/>
        <v>0</v>
      </c>
      <c r="N301" s="78">
        <f t="shared" si="41"/>
        <v>0</v>
      </c>
      <c r="O301" s="127">
        <f t="shared" si="42"/>
        <v>0</v>
      </c>
      <c r="P301" s="78">
        <f t="shared" si="38"/>
        <v>0</v>
      </c>
      <c r="R301"/>
      <c r="S301"/>
      <c r="T301"/>
      <c r="U301"/>
      <c r="V301"/>
      <c r="W301"/>
    </row>
    <row r="302" spans="1:23" s="122" customFormat="1" ht="14.25" x14ac:dyDescent="0.2">
      <c r="A302" s="70">
        <v>18.12</v>
      </c>
      <c r="B302" s="202"/>
      <c r="C302" s="136" t="s">
        <v>62</v>
      </c>
      <c r="D302" s="71" t="s">
        <v>46</v>
      </c>
      <c r="E302" s="125">
        <v>4.2</v>
      </c>
      <c r="F302" s="126"/>
      <c r="G302" s="127"/>
      <c r="H302" s="78"/>
      <c r="I302" s="127"/>
      <c r="J302" s="128"/>
      <c r="K302" s="129">
        <f t="shared" si="43"/>
        <v>0</v>
      </c>
      <c r="L302" s="130">
        <f t="shared" si="39"/>
        <v>0</v>
      </c>
      <c r="M302" s="131">
        <f t="shared" si="40"/>
        <v>0</v>
      </c>
      <c r="N302" s="78">
        <f t="shared" si="41"/>
        <v>0</v>
      </c>
      <c r="O302" s="127">
        <f t="shared" si="42"/>
        <v>0</v>
      </c>
      <c r="P302" s="78">
        <f t="shared" si="38"/>
        <v>0</v>
      </c>
      <c r="R302"/>
      <c r="S302"/>
      <c r="T302"/>
      <c r="U302"/>
      <c r="V302"/>
      <c r="W302"/>
    </row>
    <row r="303" spans="1:23" s="122" customFormat="1" x14ac:dyDescent="0.2">
      <c r="A303" s="71">
        <v>18.13</v>
      </c>
      <c r="B303" s="201"/>
      <c r="C303" s="134" t="s">
        <v>53</v>
      </c>
      <c r="D303" s="71" t="s">
        <v>56</v>
      </c>
      <c r="E303" s="135">
        <v>0.38</v>
      </c>
      <c r="F303" s="126"/>
      <c r="G303" s="127"/>
      <c r="H303" s="78"/>
      <c r="I303" s="127"/>
      <c r="J303" s="128"/>
      <c r="K303" s="129">
        <f t="shared" si="43"/>
        <v>0</v>
      </c>
      <c r="L303" s="130">
        <f t="shared" si="39"/>
        <v>0</v>
      </c>
      <c r="M303" s="131">
        <f t="shared" si="40"/>
        <v>0</v>
      </c>
      <c r="N303" s="78">
        <f t="shared" si="41"/>
        <v>0</v>
      </c>
      <c r="O303" s="127">
        <f t="shared" si="42"/>
        <v>0</v>
      </c>
      <c r="P303" s="78">
        <f t="shared" si="38"/>
        <v>0</v>
      </c>
      <c r="R303"/>
      <c r="S303"/>
      <c r="T303"/>
      <c r="U303"/>
      <c r="V303"/>
      <c r="W303"/>
    </row>
    <row r="304" spans="1:23" s="122" customFormat="1" x14ac:dyDescent="0.2">
      <c r="A304" s="70">
        <v>18.14</v>
      </c>
      <c r="B304" s="202"/>
      <c r="C304" s="136" t="s">
        <v>64</v>
      </c>
      <c r="D304" s="71" t="s">
        <v>45</v>
      </c>
      <c r="E304" s="125">
        <v>4.2</v>
      </c>
      <c r="F304" s="126"/>
      <c r="G304" s="127"/>
      <c r="H304" s="78"/>
      <c r="I304" s="127"/>
      <c r="J304" s="128"/>
      <c r="K304" s="129">
        <f t="shared" si="43"/>
        <v>0</v>
      </c>
      <c r="L304" s="130">
        <f t="shared" si="39"/>
        <v>0</v>
      </c>
      <c r="M304" s="131">
        <f t="shared" si="40"/>
        <v>0</v>
      </c>
      <c r="N304" s="78">
        <f t="shared" si="41"/>
        <v>0</v>
      </c>
      <c r="O304" s="127">
        <f t="shared" si="42"/>
        <v>0</v>
      </c>
      <c r="P304" s="78">
        <f t="shared" si="38"/>
        <v>0</v>
      </c>
      <c r="R304"/>
      <c r="S304"/>
      <c r="T304"/>
      <c r="U304"/>
      <c r="V304"/>
      <c r="W304"/>
    </row>
    <row r="305" spans="1:23" s="122" customFormat="1" x14ac:dyDescent="0.2">
      <c r="A305" s="71">
        <v>18.149999999999999</v>
      </c>
      <c r="B305" s="201"/>
      <c r="C305" s="134" t="s">
        <v>60</v>
      </c>
      <c r="D305" s="71" t="s">
        <v>56</v>
      </c>
      <c r="E305" s="135">
        <v>1.68</v>
      </c>
      <c r="F305" s="126"/>
      <c r="G305" s="127"/>
      <c r="H305" s="78"/>
      <c r="I305" s="127"/>
      <c r="J305" s="128"/>
      <c r="K305" s="129">
        <f t="shared" si="43"/>
        <v>0</v>
      </c>
      <c r="L305" s="130">
        <f t="shared" si="39"/>
        <v>0</v>
      </c>
      <c r="M305" s="131">
        <f t="shared" si="40"/>
        <v>0</v>
      </c>
      <c r="N305" s="78">
        <f t="shared" si="41"/>
        <v>0</v>
      </c>
      <c r="O305" s="127">
        <f t="shared" si="42"/>
        <v>0</v>
      </c>
      <c r="P305" s="78">
        <f t="shared" si="38"/>
        <v>0</v>
      </c>
      <c r="R305"/>
      <c r="S305"/>
      <c r="T305"/>
      <c r="U305"/>
      <c r="V305"/>
      <c r="W305"/>
    </row>
    <row r="306" spans="1:23" s="122" customFormat="1" x14ac:dyDescent="0.2">
      <c r="A306" s="211">
        <v>19</v>
      </c>
      <c r="B306" s="212"/>
      <c r="C306" s="213" t="s">
        <v>136</v>
      </c>
      <c r="D306" s="214"/>
      <c r="E306" s="221">
        <v>0</v>
      </c>
      <c r="F306" s="222"/>
      <c r="G306" s="223"/>
      <c r="H306" s="218"/>
      <c r="I306" s="217"/>
      <c r="J306" s="224"/>
      <c r="K306" s="224"/>
      <c r="L306" s="225">
        <f t="shared" si="39"/>
        <v>0</v>
      </c>
      <c r="M306" s="226">
        <f t="shared" si="40"/>
        <v>0</v>
      </c>
      <c r="N306" s="227">
        <f t="shared" si="41"/>
        <v>0</v>
      </c>
      <c r="O306" s="223">
        <f t="shared" si="42"/>
        <v>0</v>
      </c>
      <c r="P306" s="227">
        <f t="shared" si="38"/>
        <v>0</v>
      </c>
      <c r="R306"/>
      <c r="S306"/>
      <c r="T306"/>
      <c r="U306"/>
      <c r="V306"/>
      <c r="W306"/>
    </row>
    <row r="307" spans="1:23" s="122" customFormat="1" x14ac:dyDescent="0.2">
      <c r="A307" s="71">
        <v>19.100000000000001</v>
      </c>
      <c r="B307" s="201"/>
      <c r="C307" s="123" t="s">
        <v>54</v>
      </c>
      <c r="D307" s="124" t="s">
        <v>45</v>
      </c>
      <c r="E307" s="125">
        <v>19.57</v>
      </c>
      <c r="F307" s="126"/>
      <c r="G307" s="127"/>
      <c r="H307" s="78"/>
      <c r="I307" s="127"/>
      <c r="J307" s="128"/>
      <c r="K307" s="129">
        <f t="shared" ref="K307:K323" si="44">ROUND(SUM(H307:J307),2)</f>
        <v>0</v>
      </c>
      <c r="L307" s="130">
        <f t="shared" si="39"/>
        <v>0</v>
      </c>
      <c r="M307" s="131">
        <f t="shared" si="40"/>
        <v>0</v>
      </c>
      <c r="N307" s="78">
        <f t="shared" si="41"/>
        <v>0</v>
      </c>
      <c r="O307" s="127">
        <f t="shared" si="42"/>
        <v>0</v>
      </c>
      <c r="P307" s="78">
        <f t="shared" si="38"/>
        <v>0</v>
      </c>
      <c r="R307"/>
      <c r="S307"/>
      <c r="T307"/>
      <c r="U307"/>
      <c r="V307"/>
      <c r="W307"/>
    </row>
    <row r="308" spans="1:23" s="122" customFormat="1" x14ac:dyDescent="0.2">
      <c r="A308" s="71">
        <v>19.2</v>
      </c>
      <c r="B308" s="201"/>
      <c r="C308" s="134" t="s">
        <v>55</v>
      </c>
      <c r="D308" s="71" t="s">
        <v>57</v>
      </c>
      <c r="E308" s="135">
        <v>17.61</v>
      </c>
      <c r="F308" s="126"/>
      <c r="G308" s="127"/>
      <c r="H308" s="78"/>
      <c r="I308" s="127"/>
      <c r="J308" s="128"/>
      <c r="K308" s="129">
        <f t="shared" si="44"/>
        <v>0</v>
      </c>
      <c r="L308" s="130">
        <f t="shared" si="39"/>
        <v>0</v>
      </c>
      <c r="M308" s="131">
        <f t="shared" si="40"/>
        <v>0</v>
      </c>
      <c r="N308" s="78">
        <f t="shared" si="41"/>
        <v>0</v>
      </c>
      <c r="O308" s="127">
        <f t="shared" si="42"/>
        <v>0</v>
      </c>
      <c r="P308" s="78">
        <f t="shared" si="38"/>
        <v>0</v>
      </c>
      <c r="R308"/>
      <c r="S308"/>
      <c r="T308"/>
      <c r="U308"/>
      <c r="V308"/>
      <c r="W308"/>
    </row>
    <row r="309" spans="1:23" s="122" customFormat="1" ht="14.25" x14ac:dyDescent="0.2">
      <c r="A309" s="71">
        <v>19.3</v>
      </c>
      <c r="B309" s="201"/>
      <c r="C309" s="134" t="s">
        <v>58</v>
      </c>
      <c r="D309" s="71" t="s">
        <v>46</v>
      </c>
      <c r="E309" s="135">
        <v>0.2</v>
      </c>
      <c r="F309" s="126"/>
      <c r="G309" s="127"/>
      <c r="H309" s="78"/>
      <c r="I309" s="127"/>
      <c r="J309" s="128"/>
      <c r="K309" s="129">
        <f t="shared" si="44"/>
        <v>0</v>
      </c>
      <c r="L309" s="130">
        <f t="shared" si="39"/>
        <v>0</v>
      </c>
      <c r="M309" s="131">
        <f t="shared" si="40"/>
        <v>0</v>
      </c>
      <c r="N309" s="78">
        <f t="shared" si="41"/>
        <v>0</v>
      </c>
      <c r="O309" s="127">
        <f t="shared" si="42"/>
        <v>0</v>
      </c>
      <c r="P309" s="78">
        <f t="shared" si="38"/>
        <v>0</v>
      </c>
      <c r="R309"/>
      <c r="S309"/>
      <c r="T309"/>
      <c r="U309"/>
      <c r="V309"/>
      <c r="W309"/>
    </row>
    <row r="310" spans="1:23" s="122" customFormat="1" ht="14.25" x14ac:dyDescent="0.2">
      <c r="A310" s="71">
        <v>19.399999999999999</v>
      </c>
      <c r="B310" s="201"/>
      <c r="C310" s="136" t="s">
        <v>52</v>
      </c>
      <c r="D310" s="71" t="s">
        <v>46</v>
      </c>
      <c r="E310" s="125">
        <v>19.57</v>
      </c>
      <c r="F310" s="126"/>
      <c r="G310" s="127"/>
      <c r="H310" s="78"/>
      <c r="I310" s="127"/>
      <c r="J310" s="128"/>
      <c r="K310" s="129">
        <f t="shared" si="44"/>
        <v>0</v>
      </c>
      <c r="L310" s="130">
        <f t="shared" si="39"/>
        <v>0</v>
      </c>
      <c r="M310" s="131">
        <f t="shared" si="40"/>
        <v>0</v>
      </c>
      <c r="N310" s="78">
        <f t="shared" si="41"/>
        <v>0</v>
      </c>
      <c r="O310" s="127">
        <f t="shared" si="42"/>
        <v>0</v>
      </c>
      <c r="P310" s="78">
        <f t="shared" si="38"/>
        <v>0</v>
      </c>
      <c r="R310"/>
      <c r="S310"/>
      <c r="T310"/>
      <c r="U310"/>
      <c r="V310"/>
      <c r="W310"/>
    </row>
    <row r="311" spans="1:23" s="122" customFormat="1" x14ac:dyDescent="0.2">
      <c r="A311" s="71">
        <v>19.5</v>
      </c>
      <c r="B311" s="201"/>
      <c r="C311" s="134" t="s">
        <v>53</v>
      </c>
      <c r="D311" s="71" t="s">
        <v>56</v>
      </c>
      <c r="E311" s="135">
        <v>2.94</v>
      </c>
      <c r="F311" s="126"/>
      <c r="G311" s="127"/>
      <c r="H311" s="78"/>
      <c r="I311" s="127"/>
      <c r="J311" s="128"/>
      <c r="K311" s="129">
        <f t="shared" si="44"/>
        <v>0</v>
      </c>
      <c r="L311" s="130">
        <f t="shared" si="39"/>
        <v>0</v>
      </c>
      <c r="M311" s="131">
        <f t="shared" si="40"/>
        <v>0</v>
      </c>
      <c r="N311" s="78">
        <f t="shared" si="41"/>
        <v>0</v>
      </c>
      <c r="O311" s="127">
        <f t="shared" si="42"/>
        <v>0</v>
      </c>
      <c r="P311" s="78">
        <f t="shared" si="38"/>
        <v>0</v>
      </c>
      <c r="R311"/>
      <c r="S311"/>
      <c r="T311"/>
      <c r="U311"/>
      <c r="V311"/>
      <c r="W311"/>
    </row>
    <row r="312" spans="1:23" s="122" customFormat="1" x14ac:dyDescent="0.2">
      <c r="A312" s="71">
        <v>19.600000000000001</v>
      </c>
      <c r="B312" s="201"/>
      <c r="C312" s="136" t="s">
        <v>59</v>
      </c>
      <c r="D312" s="71" t="s">
        <v>45</v>
      </c>
      <c r="E312" s="125">
        <v>19.57</v>
      </c>
      <c r="F312" s="126"/>
      <c r="G312" s="127"/>
      <c r="H312" s="78"/>
      <c r="I312" s="127"/>
      <c r="J312" s="128"/>
      <c r="K312" s="129">
        <f t="shared" si="44"/>
        <v>0</v>
      </c>
      <c r="L312" s="130">
        <f t="shared" si="39"/>
        <v>0</v>
      </c>
      <c r="M312" s="131">
        <f t="shared" si="40"/>
        <v>0</v>
      </c>
      <c r="N312" s="78">
        <f t="shared" si="41"/>
        <v>0</v>
      </c>
      <c r="O312" s="127">
        <f t="shared" si="42"/>
        <v>0</v>
      </c>
      <c r="P312" s="78">
        <f t="shared" si="38"/>
        <v>0</v>
      </c>
      <c r="R312"/>
      <c r="S312"/>
      <c r="T312"/>
      <c r="U312"/>
      <c r="V312"/>
      <c r="W312"/>
    </row>
    <row r="313" spans="1:23" s="122" customFormat="1" x14ac:dyDescent="0.2">
      <c r="A313" s="71">
        <v>19.7</v>
      </c>
      <c r="B313" s="201"/>
      <c r="C313" s="134" t="s">
        <v>60</v>
      </c>
      <c r="D313" s="71" t="s">
        <v>56</v>
      </c>
      <c r="E313" s="135">
        <v>7.83</v>
      </c>
      <c r="F313" s="126"/>
      <c r="G313" s="127"/>
      <c r="H313" s="78"/>
      <c r="I313" s="127"/>
      <c r="J313" s="128"/>
      <c r="K313" s="129">
        <f t="shared" si="44"/>
        <v>0</v>
      </c>
      <c r="L313" s="130">
        <f t="shared" si="39"/>
        <v>0</v>
      </c>
      <c r="M313" s="131">
        <f t="shared" si="40"/>
        <v>0</v>
      </c>
      <c r="N313" s="78">
        <f t="shared" si="41"/>
        <v>0</v>
      </c>
      <c r="O313" s="127">
        <f t="shared" si="42"/>
        <v>0</v>
      </c>
      <c r="P313" s="78">
        <f t="shared" si="38"/>
        <v>0</v>
      </c>
      <c r="R313"/>
      <c r="S313"/>
      <c r="T313"/>
      <c r="U313"/>
      <c r="V313"/>
      <c r="W313"/>
    </row>
    <row r="314" spans="1:23" s="122" customFormat="1" x14ac:dyDescent="0.2">
      <c r="A314" s="71">
        <v>19.8</v>
      </c>
      <c r="B314" s="201"/>
      <c r="C314" s="137" t="s">
        <v>61</v>
      </c>
      <c r="D314" s="124" t="s">
        <v>56</v>
      </c>
      <c r="E314" s="135">
        <v>7.83</v>
      </c>
      <c r="F314" s="126"/>
      <c r="G314" s="127"/>
      <c r="H314" s="78"/>
      <c r="I314" s="127"/>
      <c r="J314" s="128"/>
      <c r="K314" s="129">
        <f t="shared" si="44"/>
        <v>0</v>
      </c>
      <c r="L314" s="130">
        <f t="shared" si="39"/>
        <v>0</v>
      </c>
      <c r="M314" s="131">
        <f t="shared" si="40"/>
        <v>0</v>
      </c>
      <c r="N314" s="78">
        <f t="shared" si="41"/>
        <v>0</v>
      </c>
      <c r="O314" s="127">
        <f t="shared" si="42"/>
        <v>0</v>
      </c>
      <c r="P314" s="78">
        <f t="shared" si="38"/>
        <v>0</v>
      </c>
      <c r="R314"/>
      <c r="S314"/>
      <c r="T314"/>
      <c r="U314"/>
      <c r="V314"/>
      <c r="W314"/>
    </row>
    <row r="315" spans="1:23" s="122" customFormat="1" x14ac:dyDescent="0.2">
      <c r="A315" s="71">
        <v>19.899999999999999</v>
      </c>
      <c r="B315" s="201"/>
      <c r="C315" s="123" t="s">
        <v>63</v>
      </c>
      <c r="D315" s="124" t="s">
        <v>45</v>
      </c>
      <c r="E315" s="125">
        <v>2.7</v>
      </c>
      <c r="F315" s="126"/>
      <c r="G315" s="127"/>
      <c r="H315" s="78"/>
      <c r="I315" s="127"/>
      <c r="J315" s="128"/>
      <c r="K315" s="129">
        <f t="shared" si="44"/>
        <v>0</v>
      </c>
      <c r="L315" s="130">
        <f t="shared" si="39"/>
        <v>0</v>
      </c>
      <c r="M315" s="131">
        <f t="shared" si="40"/>
        <v>0</v>
      </c>
      <c r="N315" s="78">
        <f t="shared" si="41"/>
        <v>0</v>
      </c>
      <c r="O315" s="127">
        <f t="shared" si="42"/>
        <v>0</v>
      </c>
      <c r="P315" s="78">
        <f t="shared" si="38"/>
        <v>0</v>
      </c>
      <c r="R315"/>
      <c r="S315"/>
      <c r="T315"/>
      <c r="U315"/>
      <c r="V315"/>
      <c r="W315"/>
    </row>
    <row r="316" spans="1:23" s="122" customFormat="1" x14ac:dyDescent="0.2">
      <c r="A316" s="70">
        <v>19.100000000000001</v>
      </c>
      <c r="B316" s="202"/>
      <c r="C316" s="134" t="s">
        <v>55</v>
      </c>
      <c r="D316" s="71" t="s">
        <v>57</v>
      </c>
      <c r="E316" s="135">
        <v>3.24</v>
      </c>
      <c r="F316" s="126"/>
      <c r="G316" s="127"/>
      <c r="H316" s="78"/>
      <c r="I316" s="127"/>
      <c r="J316" s="128"/>
      <c r="K316" s="129">
        <f t="shared" si="44"/>
        <v>0</v>
      </c>
      <c r="L316" s="130">
        <f t="shared" si="39"/>
        <v>0</v>
      </c>
      <c r="M316" s="131">
        <f t="shared" si="40"/>
        <v>0</v>
      </c>
      <c r="N316" s="78">
        <f t="shared" si="41"/>
        <v>0</v>
      </c>
      <c r="O316" s="127">
        <f t="shared" si="42"/>
        <v>0</v>
      </c>
      <c r="P316" s="78">
        <f t="shared" si="38"/>
        <v>0</v>
      </c>
      <c r="R316"/>
      <c r="S316"/>
      <c r="T316"/>
      <c r="U316"/>
      <c r="V316"/>
      <c r="W316"/>
    </row>
    <row r="317" spans="1:23" s="122" customFormat="1" ht="14.25" x14ac:dyDescent="0.2">
      <c r="A317" s="71">
        <v>19.11</v>
      </c>
      <c r="B317" s="201"/>
      <c r="C317" s="134" t="s">
        <v>58</v>
      </c>
      <c r="D317" s="71" t="s">
        <v>46</v>
      </c>
      <c r="E317" s="135">
        <v>0.03</v>
      </c>
      <c r="F317" s="126"/>
      <c r="G317" s="127"/>
      <c r="H317" s="78"/>
      <c r="I317" s="127"/>
      <c r="J317" s="128"/>
      <c r="K317" s="129">
        <f t="shared" si="44"/>
        <v>0</v>
      </c>
      <c r="L317" s="130">
        <f t="shared" si="39"/>
        <v>0</v>
      </c>
      <c r="M317" s="131">
        <f t="shared" si="40"/>
        <v>0</v>
      </c>
      <c r="N317" s="78">
        <f t="shared" si="41"/>
        <v>0</v>
      </c>
      <c r="O317" s="127">
        <f t="shared" si="42"/>
        <v>0</v>
      </c>
      <c r="P317" s="78">
        <f t="shared" si="38"/>
        <v>0</v>
      </c>
      <c r="R317"/>
      <c r="S317"/>
      <c r="T317"/>
      <c r="U317"/>
      <c r="V317"/>
      <c r="W317"/>
    </row>
    <row r="318" spans="1:23" s="122" customFormat="1" ht="14.25" x14ac:dyDescent="0.2">
      <c r="A318" s="70">
        <v>19.12</v>
      </c>
      <c r="B318" s="202"/>
      <c r="C318" s="136" t="s">
        <v>62</v>
      </c>
      <c r="D318" s="71" t="s">
        <v>46</v>
      </c>
      <c r="E318" s="135">
        <v>2.7</v>
      </c>
      <c r="F318" s="126"/>
      <c r="G318" s="127"/>
      <c r="H318" s="78"/>
      <c r="I318" s="127"/>
      <c r="J318" s="128"/>
      <c r="K318" s="129">
        <f t="shared" si="44"/>
        <v>0</v>
      </c>
      <c r="L318" s="130">
        <f t="shared" si="39"/>
        <v>0</v>
      </c>
      <c r="M318" s="131">
        <f t="shared" si="40"/>
        <v>0</v>
      </c>
      <c r="N318" s="78">
        <f t="shared" si="41"/>
        <v>0</v>
      </c>
      <c r="O318" s="127">
        <f t="shared" si="42"/>
        <v>0</v>
      </c>
      <c r="P318" s="78">
        <f t="shared" si="38"/>
        <v>0</v>
      </c>
      <c r="R318"/>
      <c r="S318"/>
      <c r="T318"/>
      <c r="U318"/>
      <c r="V318"/>
      <c r="W318"/>
    </row>
    <row r="319" spans="1:23" s="122" customFormat="1" x14ac:dyDescent="0.2">
      <c r="A319" s="70">
        <v>19.13</v>
      </c>
      <c r="B319" s="201"/>
      <c r="C319" s="134" t="s">
        <v>53</v>
      </c>
      <c r="D319" s="71" t="s">
        <v>56</v>
      </c>
      <c r="E319" s="135">
        <v>0.24</v>
      </c>
      <c r="F319" s="126"/>
      <c r="G319" s="127"/>
      <c r="H319" s="78"/>
      <c r="I319" s="127"/>
      <c r="J319" s="128"/>
      <c r="K319" s="129">
        <f t="shared" si="44"/>
        <v>0</v>
      </c>
      <c r="L319" s="130">
        <f t="shared" si="39"/>
        <v>0</v>
      </c>
      <c r="M319" s="131">
        <f t="shared" si="40"/>
        <v>0</v>
      </c>
      <c r="N319" s="78">
        <f t="shared" si="41"/>
        <v>0</v>
      </c>
      <c r="O319" s="127">
        <f t="shared" si="42"/>
        <v>0</v>
      </c>
      <c r="P319" s="78">
        <f t="shared" si="38"/>
        <v>0</v>
      </c>
      <c r="R319"/>
      <c r="S319"/>
      <c r="T319"/>
      <c r="U319"/>
      <c r="V319"/>
      <c r="W319"/>
    </row>
    <row r="320" spans="1:23" s="122" customFormat="1" x14ac:dyDescent="0.2">
      <c r="A320" s="71">
        <v>19.14</v>
      </c>
      <c r="B320" s="202"/>
      <c r="C320" s="136" t="s">
        <v>64</v>
      </c>
      <c r="D320" s="71" t="s">
        <v>45</v>
      </c>
      <c r="E320" s="135">
        <v>2.7</v>
      </c>
      <c r="F320" s="126"/>
      <c r="G320" s="127"/>
      <c r="H320" s="78"/>
      <c r="I320" s="127"/>
      <c r="J320" s="128"/>
      <c r="K320" s="129">
        <f t="shared" si="44"/>
        <v>0</v>
      </c>
      <c r="L320" s="130">
        <f t="shared" si="39"/>
        <v>0</v>
      </c>
      <c r="M320" s="131">
        <f t="shared" si="40"/>
        <v>0</v>
      </c>
      <c r="N320" s="78">
        <f t="shared" si="41"/>
        <v>0</v>
      </c>
      <c r="O320" s="127">
        <f t="shared" si="42"/>
        <v>0</v>
      </c>
      <c r="P320" s="78">
        <f t="shared" si="38"/>
        <v>0</v>
      </c>
      <c r="R320"/>
      <c r="S320"/>
      <c r="T320"/>
      <c r="U320"/>
      <c r="V320"/>
      <c r="W320"/>
    </row>
    <row r="321" spans="1:23" s="122" customFormat="1" x14ac:dyDescent="0.2">
      <c r="A321" s="70">
        <v>19.149999999999999</v>
      </c>
      <c r="B321" s="201"/>
      <c r="C321" s="134" t="s">
        <v>60</v>
      </c>
      <c r="D321" s="71" t="s">
        <v>56</v>
      </c>
      <c r="E321" s="135">
        <v>1.08</v>
      </c>
      <c r="F321" s="126"/>
      <c r="G321" s="127"/>
      <c r="H321" s="78"/>
      <c r="I321" s="127"/>
      <c r="J321" s="128"/>
      <c r="K321" s="129">
        <f t="shared" si="44"/>
        <v>0</v>
      </c>
      <c r="L321" s="130">
        <f t="shared" si="39"/>
        <v>0</v>
      </c>
      <c r="M321" s="131">
        <f t="shared" si="40"/>
        <v>0</v>
      </c>
      <c r="N321" s="78">
        <f t="shared" si="41"/>
        <v>0</v>
      </c>
      <c r="O321" s="127">
        <f t="shared" si="42"/>
        <v>0</v>
      </c>
      <c r="P321" s="78">
        <f t="shared" si="38"/>
        <v>0</v>
      </c>
      <c r="R321"/>
      <c r="S321"/>
      <c r="T321"/>
      <c r="U321"/>
      <c r="V321"/>
      <c r="W321"/>
    </row>
    <row r="322" spans="1:23" s="122" customFormat="1" x14ac:dyDescent="0.2">
      <c r="A322" s="70">
        <v>19.16</v>
      </c>
      <c r="B322" s="202"/>
      <c r="C322" s="142" t="s">
        <v>65</v>
      </c>
      <c r="D322" s="140" t="s">
        <v>45</v>
      </c>
      <c r="E322" s="141">
        <v>2.7</v>
      </c>
      <c r="F322" s="126"/>
      <c r="G322" s="127"/>
      <c r="H322" s="128"/>
      <c r="I322" s="129"/>
      <c r="J322" s="128"/>
      <c r="K322" s="129">
        <f t="shared" si="44"/>
        <v>0</v>
      </c>
      <c r="L322" s="130">
        <f t="shared" si="39"/>
        <v>0</v>
      </c>
      <c r="M322" s="131">
        <f t="shared" si="40"/>
        <v>0</v>
      </c>
      <c r="N322" s="78">
        <f t="shared" si="41"/>
        <v>0</v>
      </c>
      <c r="O322" s="127">
        <f t="shared" si="42"/>
        <v>0</v>
      </c>
      <c r="P322" s="78">
        <f t="shared" si="38"/>
        <v>0</v>
      </c>
      <c r="R322"/>
      <c r="S322"/>
      <c r="T322"/>
      <c r="U322"/>
      <c r="V322"/>
      <c r="W322"/>
    </row>
    <row r="323" spans="1:23" s="122" customFormat="1" x14ac:dyDescent="0.2">
      <c r="A323" s="71">
        <v>19.170000000000002</v>
      </c>
      <c r="B323" s="201"/>
      <c r="C323" s="142" t="s">
        <v>66</v>
      </c>
      <c r="D323" s="140" t="s">
        <v>45</v>
      </c>
      <c r="E323" s="141">
        <v>0.7</v>
      </c>
      <c r="F323" s="126"/>
      <c r="G323" s="127"/>
      <c r="H323" s="128"/>
      <c r="I323" s="129"/>
      <c r="J323" s="128"/>
      <c r="K323" s="129">
        <f t="shared" si="44"/>
        <v>0</v>
      </c>
      <c r="L323" s="130">
        <f t="shared" si="39"/>
        <v>0</v>
      </c>
      <c r="M323" s="131">
        <f t="shared" si="40"/>
        <v>0</v>
      </c>
      <c r="N323" s="78">
        <f t="shared" si="41"/>
        <v>0</v>
      </c>
      <c r="O323" s="127">
        <f t="shared" si="42"/>
        <v>0</v>
      </c>
      <c r="P323" s="78">
        <f t="shared" si="38"/>
        <v>0</v>
      </c>
      <c r="R323"/>
      <c r="S323"/>
      <c r="T323"/>
      <c r="U323"/>
      <c r="V323"/>
      <c r="W323"/>
    </row>
    <row r="324" spans="1:23" s="122" customFormat="1" x14ac:dyDescent="0.2">
      <c r="A324" s="211">
        <v>20</v>
      </c>
      <c r="B324" s="212"/>
      <c r="C324" s="213" t="s">
        <v>137</v>
      </c>
      <c r="D324" s="214"/>
      <c r="E324" s="221">
        <v>0</v>
      </c>
      <c r="F324" s="222"/>
      <c r="G324" s="223"/>
      <c r="H324" s="218"/>
      <c r="I324" s="217"/>
      <c r="J324" s="224"/>
      <c r="K324" s="224"/>
      <c r="L324" s="225">
        <f t="shared" si="39"/>
        <v>0</v>
      </c>
      <c r="M324" s="226">
        <f t="shared" si="40"/>
        <v>0</v>
      </c>
      <c r="N324" s="227">
        <f t="shared" si="41"/>
        <v>0</v>
      </c>
      <c r="O324" s="223">
        <f t="shared" si="42"/>
        <v>0</v>
      </c>
      <c r="P324" s="227">
        <f t="shared" si="38"/>
        <v>0</v>
      </c>
      <c r="R324"/>
      <c r="S324"/>
      <c r="T324"/>
      <c r="U324"/>
      <c r="V324"/>
      <c r="W324"/>
    </row>
    <row r="325" spans="1:23" s="122" customFormat="1" x14ac:dyDescent="0.2">
      <c r="A325" s="71">
        <v>20.100000000000001</v>
      </c>
      <c r="B325" s="201"/>
      <c r="C325" s="123" t="s">
        <v>54</v>
      </c>
      <c r="D325" s="124" t="s">
        <v>45</v>
      </c>
      <c r="E325" s="125">
        <v>18.22</v>
      </c>
      <c r="F325" s="126"/>
      <c r="G325" s="127"/>
      <c r="H325" s="78"/>
      <c r="I325" s="127"/>
      <c r="J325" s="128"/>
      <c r="K325" s="129">
        <f t="shared" ref="K325:K332" si="45">ROUND(SUM(H325:J325),2)</f>
        <v>0</v>
      </c>
      <c r="L325" s="130">
        <f t="shared" si="39"/>
        <v>0</v>
      </c>
      <c r="M325" s="131">
        <f t="shared" si="40"/>
        <v>0</v>
      </c>
      <c r="N325" s="78">
        <f t="shared" si="41"/>
        <v>0</v>
      </c>
      <c r="O325" s="127">
        <f t="shared" si="42"/>
        <v>0</v>
      </c>
      <c r="P325" s="78">
        <f t="shared" si="38"/>
        <v>0</v>
      </c>
      <c r="R325"/>
      <c r="S325"/>
      <c r="T325"/>
      <c r="U325"/>
      <c r="V325"/>
      <c r="W325"/>
    </row>
    <row r="326" spans="1:23" s="122" customFormat="1" x14ac:dyDescent="0.2">
      <c r="A326" s="71">
        <v>20.2</v>
      </c>
      <c r="B326" s="201"/>
      <c r="C326" s="134" t="s">
        <v>55</v>
      </c>
      <c r="D326" s="71" t="s">
        <v>57</v>
      </c>
      <c r="E326" s="135">
        <v>16.399999999999999</v>
      </c>
      <c r="F326" s="126"/>
      <c r="G326" s="127"/>
      <c r="H326" s="78"/>
      <c r="I326" s="127"/>
      <c r="J326" s="128"/>
      <c r="K326" s="129">
        <f t="shared" si="45"/>
        <v>0</v>
      </c>
      <c r="L326" s="130">
        <f t="shared" si="39"/>
        <v>0</v>
      </c>
      <c r="M326" s="131">
        <f t="shared" si="40"/>
        <v>0</v>
      </c>
      <c r="N326" s="78">
        <f t="shared" si="41"/>
        <v>0</v>
      </c>
      <c r="O326" s="127">
        <f t="shared" si="42"/>
        <v>0</v>
      </c>
      <c r="P326" s="78">
        <f t="shared" si="38"/>
        <v>0</v>
      </c>
      <c r="R326"/>
      <c r="S326"/>
      <c r="T326"/>
      <c r="U326"/>
      <c r="V326"/>
      <c r="W326"/>
    </row>
    <row r="327" spans="1:23" s="122" customFormat="1" ht="14.25" x14ac:dyDescent="0.2">
      <c r="A327" s="71">
        <v>20.3</v>
      </c>
      <c r="B327" s="201"/>
      <c r="C327" s="134" t="s">
        <v>58</v>
      </c>
      <c r="D327" s="71" t="s">
        <v>46</v>
      </c>
      <c r="E327" s="135">
        <v>0.18</v>
      </c>
      <c r="F327" s="126"/>
      <c r="G327" s="127"/>
      <c r="H327" s="78"/>
      <c r="I327" s="127"/>
      <c r="J327" s="128"/>
      <c r="K327" s="129">
        <f t="shared" si="45"/>
        <v>0</v>
      </c>
      <c r="L327" s="130">
        <f t="shared" si="39"/>
        <v>0</v>
      </c>
      <c r="M327" s="131">
        <f t="shared" si="40"/>
        <v>0</v>
      </c>
      <c r="N327" s="78">
        <f t="shared" si="41"/>
        <v>0</v>
      </c>
      <c r="O327" s="127">
        <f t="shared" si="42"/>
        <v>0</v>
      </c>
      <c r="P327" s="78">
        <f t="shared" si="38"/>
        <v>0</v>
      </c>
      <c r="R327"/>
      <c r="S327"/>
      <c r="T327"/>
      <c r="U327"/>
      <c r="V327"/>
      <c r="W327"/>
    </row>
    <row r="328" spans="1:23" s="122" customFormat="1" ht="14.25" x14ac:dyDescent="0.2">
      <c r="A328" s="71">
        <v>20.399999999999999</v>
      </c>
      <c r="B328" s="201"/>
      <c r="C328" s="136" t="s">
        <v>52</v>
      </c>
      <c r="D328" s="71" t="s">
        <v>46</v>
      </c>
      <c r="E328" s="125">
        <v>18.22</v>
      </c>
      <c r="F328" s="126"/>
      <c r="G328" s="127"/>
      <c r="H328" s="78"/>
      <c r="I328" s="127"/>
      <c r="J328" s="128"/>
      <c r="K328" s="129">
        <f t="shared" si="45"/>
        <v>0</v>
      </c>
      <c r="L328" s="130">
        <f t="shared" si="39"/>
        <v>0</v>
      </c>
      <c r="M328" s="131">
        <f t="shared" si="40"/>
        <v>0</v>
      </c>
      <c r="N328" s="78">
        <f t="shared" si="41"/>
        <v>0</v>
      </c>
      <c r="O328" s="127">
        <f t="shared" si="42"/>
        <v>0</v>
      </c>
      <c r="P328" s="78">
        <f t="shared" si="38"/>
        <v>0</v>
      </c>
      <c r="R328"/>
      <c r="S328"/>
      <c r="T328"/>
      <c r="U328"/>
      <c r="V328"/>
      <c r="W328"/>
    </row>
    <row r="329" spans="1:23" s="122" customFormat="1" x14ac:dyDescent="0.2">
      <c r="A329" s="71">
        <v>20.5</v>
      </c>
      <c r="B329" s="201"/>
      <c r="C329" s="134" t="s">
        <v>53</v>
      </c>
      <c r="D329" s="71" t="s">
        <v>56</v>
      </c>
      <c r="E329" s="135">
        <v>2.73</v>
      </c>
      <c r="F329" s="126"/>
      <c r="G329" s="127"/>
      <c r="H329" s="78"/>
      <c r="I329" s="127"/>
      <c r="J329" s="128"/>
      <c r="K329" s="129">
        <f t="shared" si="45"/>
        <v>0</v>
      </c>
      <c r="L329" s="130">
        <f t="shared" si="39"/>
        <v>0</v>
      </c>
      <c r="M329" s="131">
        <f t="shared" si="40"/>
        <v>0</v>
      </c>
      <c r="N329" s="78">
        <f t="shared" si="41"/>
        <v>0</v>
      </c>
      <c r="O329" s="127">
        <f t="shared" si="42"/>
        <v>0</v>
      </c>
      <c r="P329" s="78">
        <f t="shared" si="38"/>
        <v>0</v>
      </c>
      <c r="R329"/>
      <c r="S329"/>
      <c r="T329"/>
      <c r="U329"/>
      <c r="V329"/>
      <c r="W329"/>
    </row>
    <row r="330" spans="1:23" s="122" customFormat="1" x14ac:dyDescent="0.2">
      <c r="A330" s="71">
        <v>20.6</v>
      </c>
      <c r="B330" s="201"/>
      <c r="C330" s="136" t="s">
        <v>59</v>
      </c>
      <c r="D330" s="71" t="s">
        <v>45</v>
      </c>
      <c r="E330" s="125">
        <v>18.22</v>
      </c>
      <c r="F330" s="126"/>
      <c r="G330" s="127"/>
      <c r="H330" s="78"/>
      <c r="I330" s="127"/>
      <c r="J330" s="128"/>
      <c r="K330" s="129">
        <f t="shared" si="45"/>
        <v>0</v>
      </c>
      <c r="L330" s="130">
        <f t="shared" si="39"/>
        <v>0</v>
      </c>
      <c r="M330" s="131">
        <f t="shared" si="40"/>
        <v>0</v>
      </c>
      <c r="N330" s="78">
        <f t="shared" si="41"/>
        <v>0</v>
      </c>
      <c r="O330" s="127">
        <f t="shared" si="42"/>
        <v>0</v>
      </c>
      <c r="P330" s="78">
        <f t="shared" si="38"/>
        <v>0</v>
      </c>
      <c r="R330"/>
      <c r="S330"/>
      <c r="T330"/>
      <c r="U330"/>
      <c r="V330"/>
      <c r="W330"/>
    </row>
    <row r="331" spans="1:23" s="122" customFormat="1" x14ac:dyDescent="0.2">
      <c r="A331" s="71">
        <v>20.7</v>
      </c>
      <c r="B331" s="201"/>
      <c r="C331" s="134" t="s">
        <v>60</v>
      </c>
      <c r="D331" s="71" t="s">
        <v>56</v>
      </c>
      <c r="E331" s="135">
        <v>7.29</v>
      </c>
      <c r="F331" s="126"/>
      <c r="G331" s="127"/>
      <c r="H331" s="78"/>
      <c r="I331" s="127"/>
      <c r="J331" s="128"/>
      <c r="K331" s="129">
        <f t="shared" si="45"/>
        <v>0</v>
      </c>
      <c r="L331" s="130">
        <f t="shared" si="39"/>
        <v>0</v>
      </c>
      <c r="M331" s="131">
        <f t="shared" si="40"/>
        <v>0</v>
      </c>
      <c r="N331" s="78">
        <f t="shared" si="41"/>
        <v>0</v>
      </c>
      <c r="O331" s="127">
        <f t="shared" si="42"/>
        <v>0</v>
      </c>
      <c r="P331" s="78">
        <f t="shared" si="38"/>
        <v>0</v>
      </c>
      <c r="R331"/>
      <c r="S331"/>
      <c r="T331"/>
      <c r="U331"/>
      <c r="V331"/>
      <c r="W331"/>
    </row>
    <row r="332" spans="1:23" s="122" customFormat="1" x14ac:dyDescent="0.2">
      <c r="A332" s="71">
        <v>20.8</v>
      </c>
      <c r="B332" s="201"/>
      <c r="C332" s="137" t="s">
        <v>61</v>
      </c>
      <c r="D332" s="124" t="s">
        <v>56</v>
      </c>
      <c r="E332" s="135">
        <v>7.29</v>
      </c>
      <c r="F332" s="126"/>
      <c r="G332" s="127"/>
      <c r="H332" s="78"/>
      <c r="I332" s="127"/>
      <c r="J332" s="128"/>
      <c r="K332" s="129">
        <f t="shared" si="45"/>
        <v>0</v>
      </c>
      <c r="L332" s="130">
        <f t="shared" si="39"/>
        <v>0</v>
      </c>
      <c r="M332" s="131">
        <f t="shared" si="40"/>
        <v>0</v>
      </c>
      <c r="N332" s="78">
        <f t="shared" si="41"/>
        <v>0</v>
      </c>
      <c r="O332" s="127">
        <f t="shared" si="42"/>
        <v>0</v>
      </c>
      <c r="P332" s="78">
        <f t="shared" si="38"/>
        <v>0</v>
      </c>
      <c r="R332"/>
      <c r="S332"/>
      <c r="T332"/>
      <c r="U332"/>
      <c r="V332"/>
      <c r="W332"/>
    </row>
    <row r="333" spans="1:23" s="122" customFormat="1" x14ac:dyDescent="0.2">
      <c r="A333" s="211">
        <v>21</v>
      </c>
      <c r="B333" s="212"/>
      <c r="C333" s="213" t="s">
        <v>85</v>
      </c>
      <c r="D333" s="214"/>
      <c r="E333" s="221">
        <v>0</v>
      </c>
      <c r="F333" s="222"/>
      <c r="G333" s="223"/>
      <c r="H333" s="218"/>
      <c r="I333" s="217"/>
      <c r="J333" s="224"/>
      <c r="K333" s="224"/>
      <c r="L333" s="225">
        <f t="shared" si="39"/>
        <v>0</v>
      </c>
      <c r="M333" s="226">
        <f t="shared" si="40"/>
        <v>0</v>
      </c>
      <c r="N333" s="227">
        <f t="shared" si="41"/>
        <v>0</v>
      </c>
      <c r="O333" s="223">
        <f t="shared" si="42"/>
        <v>0</v>
      </c>
      <c r="P333" s="227">
        <f t="shared" si="38"/>
        <v>0</v>
      </c>
      <c r="R333"/>
      <c r="S333"/>
      <c r="T333"/>
      <c r="U333"/>
      <c r="V333"/>
      <c r="W333"/>
    </row>
    <row r="334" spans="1:23" s="122" customFormat="1" x14ac:dyDescent="0.2">
      <c r="A334" s="71">
        <v>21.1</v>
      </c>
      <c r="B334" s="201"/>
      <c r="C334" s="123" t="s">
        <v>54</v>
      </c>
      <c r="D334" s="124" t="s">
        <v>45</v>
      </c>
      <c r="E334" s="125">
        <v>21.88</v>
      </c>
      <c r="F334" s="126"/>
      <c r="G334" s="127"/>
      <c r="H334" s="78"/>
      <c r="I334" s="127"/>
      <c r="J334" s="128"/>
      <c r="K334" s="129">
        <f t="shared" ref="K334:K350" si="46">ROUND(SUM(H334:J334),2)</f>
        <v>0</v>
      </c>
      <c r="L334" s="130">
        <f t="shared" si="39"/>
        <v>0</v>
      </c>
      <c r="M334" s="131">
        <f t="shared" si="40"/>
        <v>0</v>
      </c>
      <c r="N334" s="78">
        <f t="shared" si="41"/>
        <v>0</v>
      </c>
      <c r="O334" s="127">
        <f t="shared" si="42"/>
        <v>0</v>
      </c>
      <c r="P334" s="78">
        <f t="shared" si="38"/>
        <v>0</v>
      </c>
      <c r="R334"/>
      <c r="S334"/>
      <c r="T334"/>
      <c r="U334"/>
      <c r="V334"/>
      <c r="W334"/>
    </row>
    <row r="335" spans="1:23" s="122" customFormat="1" x14ac:dyDescent="0.2">
      <c r="A335" s="71">
        <v>21.2</v>
      </c>
      <c r="B335" s="201"/>
      <c r="C335" s="134" t="s">
        <v>55</v>
      </c>
      <c r="D335" s="71" t="s">
        <v>57</v>
      </c>
      <c r="E335" s="135">
        <v>19.690000000000001</v>
      </c>
      <c r="F335" s="126"/>
      <c r="G335" s="127"/>
      <c r="H335" s="78"/>
      <c r="I335" s="127"/>
      <c r="J335" s="128"/>
      <c r="K335" s="129">
        <f t="shared" si="46"/>
        <v>0</v>
      </c>
      <c r="L335" s="130">
        <f t="shared" si="39"/>
        <v>0</v>
      </c>
      <c r="M335" s="131">
        <f t="shared" si="40"/>
        <v>0</v>
      </c>
      <c r="N335" s="78">
        <f t="shared" si="41"/>
        <v>0</v>
      </c>
      <c r="O335" s="127">
        <f t="shared" si="42"/>
        <v>0</v>
      </c>
      <c r="P335" s="78">
        <f t="shared" si="38"/>
        <v>0</v>
      </c>
      <c r="R335"/>
      <c r="S335"/>
      <c r="T335"/>
      <c r="U335"/>
      <c r="V335"/>
      <c r="W335"/>
    </row>
    <row r="336" spans="1:23" s="122" customFormat="1" ht="14.25" x14ac:dyDescent="0.2">
      <c r="A336" s="71">
        <v>21.3</v>
      </c>
      <c r="B336" s="201"/>
      <c r="C336" s="134" t="s">
        <v>58</v>
      </c>
      <c r="D336" s="71" t="s">
        <v>46</v>
      </c>
      <c r="E336" s="135">
        <v>0.22</v>
      </c>
      <c r="F336" s="126"/>
      <c r="G336" s="127"/>
      <c r="H336" s="78"/>
      <c r="I336" s="127"/>
      <c r="J336" s="128"/>
      <c r="K336" s="129">
        <f t="shared" si="46"/>
        <v>0</v>
      </c>
      <c r="L336" s="130">
        <f t="shared" si="39"/>
        <v>0</v>
      </c>
      <c r="M336" s="131">
        <f t="shared" si="40"/>
        <v>0</v>
      </c>
      <c r="N336" s="78">
        <f t="shared" si="41"/>
        <v>0</v>
      </c>
      <c r="O336" s="127">
        <f t="shared" si="42"/>
        <v>0</v>
      </c>
      <c r="P336" s="78">
        <f t="shared" si="38"/>
        <v>0</v>
      </c>
      <c r="R336"/>
      <c r="S336"/>
      <c r="T336"/>
      <c r="U336"/>
      <c r="V336"/>
      <c r="W336"/>
    </row>
    <row r="337" spans="1:23" s="122" customFormat="1" ht="14.25" x14ac:dyDescent="0.2">
      <c r="A337" s="71">
        <v>21.4</v>
      </c>
      <c r="B337" s="201"/>
      <c r="C337" s="136" t="s">
        <v>52</v>
      </c>
      <c r="D337" s="71" t="s">
        <v>46</v>
      </c>
      <c r="E337" s="125">
        <v>21.88</v>
      </c>
      <c r="F337" s="126"/>
      <c r="G337" s="127"/>
      <c r="H337" s="78"/>
      <c r="I337" s="127"/>
      <c r="J337" s="128"/>
      <c r="K337" s="129">
        <f t="shared" si="46"/>
        <v>0</v>
      </c>
      <c r="L337" s="130">
        <f t="shared" si="39"/>
        <v>0</v>
      </c>
      <c r="M337" s="131">
        <f t="shared" si="40"/>
        <v>0</v>
      </c>
      <c r="N337" s="78">
        <f t="shared" si="41"/>
        <v>0</v>
      </c>
      <c r="O337" s="127">
        <f t="shared" si="42"/>
        <v>0</v>
      </c>
      <c r="P337" s="78">
        <f t="shared" si="38"/>
        <v>0</v>
      </c>
      <c r="R337"/>
      <c r="S337"/>
      <c r="T337"/>
      <c r="U337"/>
      <c r="V337"/>
      <c r="W337"/>
    </row>
    <row r="338" spans="1:23" s="122" customFormat="1" x14ac:dyDescent="0.2">
      <c r="A338" s="71">
        <v>21.5</v>
      </c>
      <c r="B338" s="201"/>
      <c r="C338" s="134" t="s">
        <v>53</v>
      </c>
      <c r="D338" s="71" t="s">
        <v>56</v>
      </c>
      <c r="E338" s="135">
        <v>3.28</v>
      </c>
      <c r="F338" s="126"/>
      <c r="G338" s="127"/>
      <c r="H338" s="78"/>
      <c r="I338" s="127"/>
      <c r="J338" s="128"/>
      <c r="K338" s="129">
        <f t="shared" si="46"/>
        <v>0</v>
      </c>
      <c r="L338" s="130">
        <f t="shared" si="39"/>
        <v>0</v>
      </c>
      <c r="M338" s="131">
        <f t="shared" si="40"/>
        <v>0</v>
      </c>
      <c r="N338" s="78">
        <f t="shared" si="41"/>
        <v>0</v>
      </c>
      <c r="O338" s="127">
        <f t="shared" si="42"/>
        <v>0</v>
      </c>
      <c r="P338" s="78">
        <f t="shared" si="38"/>
        <v>0</v>
      </c>
      <c r="R338"/>
      <c r="S338"/>
      <c r="T338"/>
      <c r="U338"/>
      <c r="V338"/>
      <c r="W338"/>
    </row>
    <row r="339" spans="1:23" s="122" customFormat="1" x14ac:dyDescent="0.2">
      <c r="A339" s="71">
        <v>21.6</v>
      </c>
      <c r="B339" s="201"/>
      <c r="C339" s="136" t="s">
        <v>59</v>
      </c>
      <c r="D339" s="71" t="s">
        <v>45</v>
      </c>
      <c r="E339" s="125">
        <v>21.88</v>
      </c>
      <c r="F339" s="126"/>
      <c r="G339" s="127"/>
      <c r="H339" s="78"/>
      <c r="I339" s="127"/>
      <c r="J339" s="128"/>
      <c r="K339" s="129">
        <f t="shared" si="46"/>
        <v>0</v>
      </c>
      <c r="L339" s="130">
        <f t="shared" si="39"/>
        <v>0</v>
      </c>
      <c r="M339" s="131">
        <f t="shared" si="40"/>
        <v>0</v>
      </c>
      <c r="N339" s="78">
        <f t="shared" si="41"/>
        <v>0</v>
      </c>
      <c r="O339" s="127">
        <f t="shared" si="42"/>
        <v>0</v>
      </c>
      <c r="P339" s="78">
        <f t="shared" si="38"/>
        <v>0</v>
      </c>
      <c r="R339"/>
      <c r="S339"/>
      <c r="T339"/>
      <c r="U339"/>
      <c r="V339"/>
      <c r="W339"/>
    </row>
    <row r="340" spans="1:23" s="122" customFormat="1" x14ac:dyDescent="0.2">
      <c r="A340" s="71">
        <v>21.7</v>
      </c>
      <c r="B340" s="201"/>
      <c r="C340" s="134" t="s">
        <v>60</v>
      </c>
      <c r="D340" s="71" t="s">
        <v>56</v>
      </c>
      <c r="E340" s="135">
        <v>8.75</v>
      </c>
      <c r="F340" s="126"/>
      <c r="G340" s="127"/>
      <c r="H340" s="78"/>
      <c r="I340" s="127"/>
      <c r="J340" s="128"/>
      <c r="K340" s="129">
        <f t="shared" si="46"/>
        <v>0</v>
      </c>
      <c r="L340" s="130">
        <f t="shared" si="39"/>
        <v>0</v>
      </c>
      <c r="M340" s="131">
        <f t="shared" si="40"/>
        <v>0</v>
      </c>
      <c r="N340" s="78">
        <f t="shared" si="41"/>
        <v>0</v>
      </c>
      <c r="O340" s="127">
        <f t="shared" si="42"/>
        <v>0</v>
      </c>
      <c r="P340" s="78">
        <f t="shared" ref="P340:P403" si="47">ROUND(SUM(M340:O340),2)</f>
        <v>0</v>
      </c>
      <c r="R340"/>
      <c r="S340"/>
      <c r="T340"/>
      <c r="U340"/>
      <c r="V340"/>
      <c r="W340"/>
    </row>
    <row r="341" spans="1:23" s="122" customFormat="1" x14ac:dyDescent="0.2">
      <c r="A341" s="71">
        <v>21.8</v>
      </c>
      <c r="B341" s="201"/>
      <c r="C341" s="137" t="s">
        <v>61</v>
      </c>
      <c r="D341" s="124" t="s">
        <v>56</v>
      </c>
      <c r="E341" s="135">
        <v>8.75</v>
      </c>
      <c r="F341" s="126"/>
      <c r="G341" s="127"/>
      <c r="H341" s="78"/>
      <c r="I341" s="127"/>
      <c r="J341" s="128"/>
      <c r="K341" s="129">
        <f t="shared" si="46"/>
        <v>0</v>
      </c>
      <c r="L341" s="130">
        <f t="shared" si="39"/>
        <v>0</v>
      </c>
      <c r="M341" s="131">
        <f t="shared" si="40"/>
        <v>0</v>
      </c>
      <c r="N341" s="78">
        <f t="shared" si="41"/>
        <v>0</v>
      </c>
      <c r="O341" s="127">
        <f t="shared" si="42"/>
        <v>0</v>
      </c>
      <c r="P341" s="78">
        <f t="shared" si="47"/>
        <v>0</v>
      </c>
      <c r="R341"/>
      <c r="S341"/>
      <c r="T341"/>
      <c r="U341"/>
      <c r="V341"/>
      <c r="W341"/>
    </row>
    <row r="342" spans="1:23" s="122" customFormat="1" x14ac:dyDescent="0.2">
      <c r="A342" s="71">
        <v>21.9</v>
      </c>
      <c r="B342" s="201"/>
      <c r="C342" s="123" t="s">
        <v>63</v>
      </c>
      <c r="D342" s="124" t="s">
        <v>45</v>
      </c>
      <c r="E342" s="125">
        <v>23.3</v>
      </c>
      <c r="F342" s="126"/>
      <c r="G342" s="127"/>
      <c r="H342" s="78"/>
      <c r="I342" s="127"/>
      <c r="J342" s="128"/>
      <c r="K342" s="129">
        <f t="shared" si="46"/>
        <v>0</v>
      </c>
      <c r="L342" s="130">
        <f t="shared" si="39"/>
        <v>0</v>
      </c>
      <c r="M342" s="131">
        <f t="shared" si="40"/>
        <v>0</v>
      </c>
      <c r="N342" s="78">
        <f t="shared" si="41"/>
        <v>0</v>
      </c>
      <c r="O342" s="127">
        <f t="shared" si="42"/>
        <v>0</v>
      </c>
      <c r="P342" s="78">
        <f t="shared" si="47"/>
        <v>0</v>
      </c>
      <c r="R342"/>
      <c r="S342"/>
      <c r="T342"/>
      <c r="U342"/>
      <c r="V342"/>
      <c r="W342"/>
    </row>
    <row r="343" spans="1:23" s="122" customFormat="1" x14ac:dyDescent="0.2">
      <c r="A343" s="70">
        <v>21.1</v>
      </c>
      <c r="B343" s="202"/>
      <c r="C343" s="134" t="s">
        <v>55</v>
      </c>
      <c r="D343" s="71" t="s">
        <v>57</v>
      </c>
      <c r="E343" s="135">
        <v>27.96</v>
      </c>
      <c r="F343" s="126"/>
      <c r="G343" s="127"/>
      <c r="H343" s="78"/>
      <c r="I343" s="127"/>
      <c r="J343" s="128"/>
      <c r="K343" s="129">
        <f t="shared" si="46"/>
        <v>0</v>
      </c>
      <c r="L343" s="130">
        <f t="shared" si="39"/>
        <v>0</v>
      </c>
      <c r="M343" s="131">
        <f t="shared" si="40"/>
        <v>0</v>
      </c>
      <c r="N343" s="78">
        <f t="shared" si="41"/>
        <v>0</v>
      </c>
      <c r="O343" s="127">
        <f t="shared" si="42"/>
        <v>0</v>
      </c>
      <c r="P343" s="78">
        <f t="shared" si="47"/>
        <v>0</v>
      </c>
      <c r="R343"/>
      <c r="S343"/>
      <c r="T343"/>
      <c r="U343"/>
      <c r="V343"/>
      <c r="W343"/>
    </row>
    <row r="344" spans="1:23" s="122" customFormat="1" ht="14.25" x14ac:dyDescent="0.2">
      <c r="A344" s="71">
        <v>21.11</v>
      </c>
      <c r="B344" s="201"/>
      <c r="C344" s="134" t="s">
        <v>58</v>
      </c>
      <c r="D344" s="71" t="s">
        <v>46</v>
      </c>
      <c r="E344" s="135">
        <v>0.23</v>
      </c>
      <c r="F344" s="126"/>
      <c r="G344" s="127"/>
      <c r="H344" s="78"/>
      <c r="I344" s="127"/>
      <c r="J344" s="128"/>
      <c r="K344" s="129">
        <f t="shared" si="46"/>
        <v>0</v>
      </c>
      <c r="L344" s="130">
        <f t="shared" si="39"/>
        <v>0</v>
      </c>
      <c r="M344" s="131">
        <f t="shared" si="40"/>
        <v>0</v>
      </c>
      <c r="N344" s="78">
        <f t="shared" si="41"/>
        <v>0</v>
      </c>
      <c r="O344" s="127">
        <f t="shared" si="42"/>
        <v>0</v>
      </c>
      <c r="P344" s="78">
        <f t="shared" si="47"/>
        <v>0</v>
      </c>
      <c r="R344"/>
      <c r="S344"/>
      <c r="T344"/>
      <c r="U344"/>
      <c r="V344"/>
      <c r="W344"/>
    </row>
    <row r="345" spans="1:23" s="122" customFormat="1" ht="14.25" x14ac:dyDescent="0.2">
      <c r="A345" s="70">
        <v>21.12</v>
      </c>
      <c r="B345" s="202"/>
      <c r="C345" s="136" t="s">
        <v>62</v>
      </c>
      <c r="D345" s="71" t="s">
        <v>46</v>
      </c>
      <c r="E345" s="125">
        <v>23.3</v>
      </c>
      <c r="F345" s="126"/>
      <c r="G345" s="127"/>
      <c r="H345" s="78"/>
      <c r="I345" s="127"/>
      <c r="J345" s="128"/>
      <c r="K345" s="129">
        <f t="shared" si="46"/>
        <v>0</v>
      </c>
      <c r="L345" s="130">
        <f t="shared" si="39"/>
        <v>0</v>
      </c>
      <c r="M345" s="131">
        <f t="shared" si="40"/>
        <v>0</v>
      </c>
      <c r="N345" s="78">
        <f t="shared" si="41"/>
        <v>0</v>
      </c>
      <c r="O345" s="127">
        <f t="shared" si="42"/>
        <v>0</v>
      </c>
      <c r="P345" s="78">
        <f t="shared" si="47"/>
        <v>0</v>
      </c>
      <c r="R345"/>
      <c r="S345"/>
      <c r="T345"/>
      <c r="U345"/>
      <c r="V345"/>
      <c r="W345"/>
    </row>
    <row r="346" spans="1:23" s="122" customFormat="1" x14ac:dyDescent="0.2">
      <c r="A346" s="71">
        <v>21.13</v>
      </c>
      <c r="B346" s="201"/>
      <c r="C346" s="134" t="s">
        <v>53</v>
      </c>
      <c r="D346" s="71" t="s">
        <v>56</v>
      </c>
      <c r="E346" s="135">
        <v>2.1</v>
      </c>
      <c r="F346" s="126"/>
      <c r="G346" s="127"/>
      <c r="H346" s="78"/>
      <c r="I346" s="127"/>
      <c r="J346" s="128"/>
      <c r="K346" s="129">
        <f t="shared" si="46"/>
        <v>0</v>
      </c>
      <c r="L346" s="130">
        <f t="shared" si="39"/>
        <v>0</v>
      </c>
      <c r="M346" s="131">
        <f t="shared" si="40"/>
        <v>0</v>
      </c>
      <c r="N346" s="78">
        <f t="shared" si="41"/>
        <v>0</v>
      </c>
      <c r="O346" s="127">
        <f t="shared" si="42"/>
        <v>0</v>
      </c>
      <c r="P346" s="78">
        <f t="shared" si="47"/>
        <v>0</v>
      </c>
      <c r="R346"/>
      <c r="S346"/>
      <c r="T346"/>
      <c r="U346"/>
      <c r="V346"/>
      <c r="W346"/>
    </row>
    <row r="347" spans="1:23" s="122" customFormat="1" x14ac:dyDescent="0.2">
      <c r="A347" s="70">
        <v>21.14</v>
      </c>
      <c r="B347" s="202"/>
      <c r="C347" s="136" t="s">
        <v>64</v>
      </c>
      <c r="D347" s="71" t="s">
        <v>45</v>
      </c>
      <c r="E347" s="125">
        <v>23.3</v>
      </c>
      <c r="F347" s="126"/>
      <c r="G347" s="127"/>
      <c r="H347" s="78"/>
      <c r="I347" s="127"/>
      <c r="J347" s="128"/>
      <c r="K347" s="129">
        <f t="shared" si="46"/>
        <v>0</v>
      </c>
      <c r="L347" s="130">
        <f t="shared" si="39"/>
        <v>0</v>
      </c>
      <c r="M347" s="131">
        <f t="shared" si="40"/>
        <v>0</v>
      </c>
      <c r="N347" s="78">
        <f t="shared" si="41"/>
        <v>0</v>
      </c>
      <c r="O347" s="127">
        <f t="shared" si="42"/>
        <v>0</v>
      </c>
      <c r="P347" s="78">
        <f t="shared" si="47"/>
        <v>0</v>
      </c>
      <c r="R347"/>
      <c r="S347"/>
      <c r="T347"/>
      <c r="U347"/>
      <c r="V347"/>
      <c r="W347"/>
    </row>
    <row r="348" spans="1:23" s="122" customFormat="1" x14ac:dyDescent="0.2">
      <c r="A348" s="71">
        <v>21.15</v>
      </c>
      <c r="B348" s="201"/>
      <c r="C348" s="134" t="s">
        <v>60</v>
      </c>
      <c r="D348" s="71" t="s">
        <v>56</v>
      </c>
      <c r="E348" s="135">
        <v>9.32</v>
      </c>
      <c r="F348" s="126"/>
      <c r="G348" s="127"/>
      <c r="H348" s="78"/>
      <c r="I348" s="127"/>
      <c r="J348" s="128"/>
      <c r="K348" s="129">
        <f t="shared" si="46"/>
        <v>0</v>
      </c>
      <c r="L348" s="130">
        <f t="shared" si="39"/>
        <v>0</v>
      </c>
      <c r="M348" s="131">
        <f t="shared" si="40"/>
        <v>0</v>
      </c>
      <c r="N348" s="78">
        <f t="shared" si="41"/>
        <v>0</v>
      </c>
      <c r="O348" s="127">
        <f t="shared" si="42"/>
        <v>0</v>
      </c>
      <c r="P348" s="78">
        <f t="shared" si="47"/>
        <v>0</v>
      </c>
      <c r="R348"/>
      <c r="S348"/>
      <c r="T348"/>
      <c r="U348"/>
      <c r="V348"/>
      <c r="W348"/>
    </row>
    <row r="349" spans="1:23" s="122" customFormat="1" x14ac:dyDescent="0.2">
      <c r="A349" s="70">
        <v>21.16</v>
      </c>
      <c r="B349" s="202"/>
      <c r="C349" s="142" t="s">
        <v>65</v>
      </c>
      <c r="D349" s="140" t="s">
        <v>45</v>
      </c>
      <c r="E349" s="141">
        <v>23.3</v>
      </c>
      <c r="F349" s="126"/>
      <c r="G349" s="127"/>
      <c r="H349" s="128"/>
      <c r="I349" s="129"/>
      <c r="J349" s="128"/>
      <c r="K349" s="129">
        <f t="shared" si="46"/>
        <v>0</v>
      </c>
      <c r="L349" s="130">
        <f t="shared" ref="L349:L412" si="48">ROUND((E349*F349),2)</f>
        <v>0</v>
      </c>
      <c r="M349" s="131">
        <f t="shared" ref="M349:M412" si="49">ROUND((E349*H349),2)</f>
        <v>0</v>
      </c>
      <c r="N349" s="78">
        <f t="shared" ref="N349:N412" si="50">ROUND((E349*I349),2)</f>
        <v>0</v>
      </c>
      <c r="O349" s="127">
        <f t="shared" ref="O349:O412" si="51">ROUND((E349*J349),2)</f>
        <v>0</v>
      </c>
      <c r="P349" s="78">
        <f t="shared" si="47"/>
        <v>0</v>
      </c>
      <c r="R349"/>
      <c r="S349"/>
      <c r="T349"/>
      <c r="U349"/>
      <c r="V349"/>
      <c r="W349"/>
    </row>
    <row r="350" spans="1:23" s="122" customFormat="1" x14ac:dyDescent="0.2">
      <c r="A350" s="71">
        <v>21.17</v>
      </c>
      <c r="B350" s="201"/>
      <c r="C350" s="142" t="s">
        <v>66</v>
      </c>
      <c r="D350" s="140" t="s">
        <v>45</v>
      </c>
      <c r="E350" s="141">
        <v>0.78</v>
      </c>
      <c r="F350" s="126"/>
      <c r="G350" s="127"/>
      <c r="H350" s="128"/>
      <c r="I350" s="129"/>
      <c r="J350" s="128"/>
      <c r="K350" s="129">
        <f t="shared" si="46"/>
        <v>0</v>
      </c>
      <c r="L350" s="130">
        <f t="shared" si="48"/>
        <v>0</v>
      </c>
      <c r="M350" s="131">
        <f t="shared" si="49"/>
        <v>0</v>
      </c>
      <c r="N350" s="78">
        <f t="shared" si="50"/>
        <v>0</v>
      </c>
      <c r="O350" s="127">
        <f t="shared" si="51"/>
        <v>0</v>
      </c>
      <c r="P350" s="78">
        <f t="shared" si="47"/>
        <v>0</v>
      </c>
      <c r="R350"/>
      <c r="S350"/>
      <c r="T350"/>
      <c r="U350"/>
      <c r="V350"/>
      <c r="W350"/>
    </row>
    <row r="351" spans="1:23" s="122" customFormat="1" x14ac:dyDescent="0.2">
      <c r="A351" s="211">
        <v>22</v>
      </c>
      <c r="B351" s="212"/>
      <c r="C351" s="213" t="s">
        <v>86</v>
      </c>
      <c r="D351" s="214"/>
      <c r="E351" s="221">
        <v>0</v>
      </c>
      <c r="F351" s="222"/>
      <c r="G351" s="223"/>
      <c r="H351" s="218"/>
      <c r="I351" s="217"/>
      <c r="J351" s="224"/>
      <c r="K351" s="224"/>
      <c r="L351" s="225">
        <f t="shared" si="48"/>
        <v>0</v>
      </c>
      <c r="M351" s="226">
        <f t="shared" si="49"/>
        <v>0</v>
      </c>
      <c r="N351" s="227">
        <f t="shared" si="50"/>
        <v>0</v>
      </c>
      <c r="O351" s="223">
        <f t="shared" si="51"/>
        <v>0</v>
      </c>
      <c r="P351" s="227">
        <f t="shared" si="47"/>
        <v>0</v>
      </c>
      <c r="R351"/>
      <c r="S351"/>
      <c r="T351"/>
      <c r="U351"/>
      <c r="V351"/>
      <c r="W351"/>
    </row>
    <row r="352" spans="1:23" s="122" customFormat="1" x14ac:dyDescent="0.2">
      <c r="A352" s="71">
        <v>22.1</v>
      </c>
      <c r="B352" s="201"/>
      <c r="C352" s="123" t="s">
        <v>54</v>
      </c>
      <c r="D352" s="124" t="s">
        <v>45</v>
      </c>
      <c r="E352" s="125">
        <v>52.56</v>
      </c>
      <c r="F352" s="126"/>
      <c r="G352" s="127"/>
      <c r="H352" s="78"/>
      <c r="I352" s="127"/>
      <c r="J352" s="128"/>
      <c r="K352" s="129">
        <f t="shared" ref="K352:K368" si="52">ROUND(SUM(H352:J352),2)</f>
        <v>0</v>
      </c>
      <c r="L352" s="130">
        <f t="shared" si="48"/>
        <v>0</v>
      </c>
      <c r="M352" s="131">
        <f t="shared" si="49"/>
        <v>0</v>
      </c>
      <c r="N352" s="78">
        <f t="shared" si="50"/>
        <v>0</v>
      </c>
      <c r="O352" s="127">
        <f t="shared" si="51"/>
        <v>0</v>
      </c>
      <c r="P352" s="78">
        <f t="shared" si="47"/>
        <v>0</v>
      </c>
      <c r="R352"/>
      <c r="S352"/>
      <c r="T352"/>
      <c r="U352"/>
      <c r="V352"/>
      <c r="W352"/>
    </row>
    <row r="353" spans="1:23" s="122" customFormat="1" x14ac:dyDescent="0.2">
      <c r="A353" s="71">
        <v>22.2</v>
      </c>
      <c r="B353" s="201"/>
      <c r="C353" s="134" t="s">
        <v>55</v>
      </c>
      <c r="D353" s="71" t="s">
        <v>57</v>
      </c>
      <c r="E353" s="135">
        <v>47.3</v>
      </c>
      <c r="F353" s="126"/>
      <c r="G353" s="127"/>
      <c r="H353" s="78"/>
      <c r="I353" s="127"/>
      <c r="J353" s="128"/>
      <c r="K353" s="129">
        <f t="shared" si="52"/>
        <v>0</v>
      </c>
      <c r="L353" s="130">
        <f t="shared" si="48"/>
        <v>0</v>
      </c>
      <c r="M353" s="131">
        <f t="shared" si="49"/>
        <v>0</v>
      </c>
      <c r="N353" s="78">
        <f t="shared" si="50"/>
        <v>0</v>
      </c>
      <c r="O353" s="127">
        <f t="shared" si="51"/>
        <v>0</v>
      </c>
      <c r="P353" s="78">
        <f t="shared" si="47"/>
        <v>0</v>
      </c>
      <c r="R353"/>
      <c r="S353"/>
      <c r="T353"/>
      <c r="U353"/>
      <c r="V353"/>
      <c r="W353"/>
    </row>
    <row r="354" spans="1:23" s="122" customFormat="1" ht="14.25" x14ac:dyDescent="0.2">
      <c r="A354" s="71">
        <v>22.3</v>
      </c>
      <c r="B354" s="201"/>
      <c r="C354" s="134" t="s">
        <v>58</v>
      </c>
      <c r="D354" s="71" t="s">
        <v>46</v>
      </c>
      <c r="E354" s="135">
        <v>0.53</v>
      </c>
      <c r="F354" s="126"/>
      <c r="G354" s="127"/>
      <c r="H354" s="78"/>
      <c r="I354" s="127"/>
      <c r="J354" s="128"/>
      <c r="K354" s="129">
        <f t="shared" si="52"/>
        <v>0</v>
      </c>
      <c r="L354" s="130">
        <f t="shared" si="48"/>
        <v>0</v>
      </c>
      <c r="M354" s="131">
        <f t="shared" si="49"/>
        <v>0</v>
      </c>
      <c r="N354" s="78">
        <f t="shared" si="50"/>
        <v>0</v>
      </c>
      <c r="O354" s="127">
        <f t="shared" si="51"/>
        <v>0</v>
      </c>
      <c r="P354" s="78">
        <f t="shared" si="47"/>
        <v>0</v>
      </c>
      <c r="R354"/>
      <c r="S354"/>
      <c r="T354"/>
      <c r="U354"/>
      <c r="V354"/>
      <c r="W354"/>
    </row>
    <row r="355" spans="1:23" s="122" customFormat="1" ht="14.25" x14ac:dyDescent="0.2">
      <c r="A355" s="71">
        <v>22.4</v>
      </c>
      <c r="B355" s="201"/>
      <c r="C355" s="136" t="s">
        <v>52</v>
      </c>
      <c r="D355" s="71" t="s">
        <v>46</v>
      </c>
      <c r="E355" s="125">
        <v>52.56</v>
      </c>
      <c r="F355" s="126"/>
      <c r="G355" s="127"/>
      <c r="H355" s="78"/>
      <c r="I355" s="127"/>
      <c r="J355" s="128"/>
      <c r="K355" s="129">
        <f t="shared" si="52"/>
        <v>0</v>
      </c>
      <c r="L355" s="130">
        <f t="shared" si="48"/>
        <v>0</v>
      </c>
      <c r="M355" s="131">
        <f t="shared" si="49"/>
        <v>0</v>
      </c>
      <c r="N355" s="78">
        <f t="shared" si="50"/>
        <v>0</v>
      </c>
      <c r="O355" s="127">
        <f t="shared" si="51"/>
        <v>0</v>
      </c>
      <c r="P355" s="78">
        <f t="shared" si="47"/>
        <v>0</v>
      </c>
      <c r="R355"/>
      <c r="S355"/>
      <c r="T355"/>
      <c r="U355"/>
      <c r="V355"/>
      <c r="W355"/>
    </row>
    <row r="356" spans="1:23" s="122" customFormat="1" x14ac:dyDescent="0.2">
      <c r="A356" s="71">
        <v>22.5</v>
      </c>
      <c r="B356" s="201"/>
      <c r="C356" s="134" t="s">
        <v>53</v>
      </c>
      <c r="D356" s="71" t="s">
        <v>56</v>
      </c>
      <c r="E356" s="135">
        <v>7.88</v>
      </c>
      <c r="F356" s="126"/>
      <c r="G356" s="127"/>
      <c r="H356" s="78"/>
      <c r="I356" s="127"/>
      <c r="J356" s="128"/>
      <c r="K356" s="129">
        <f t="shared" si="52"/>
        <v>0</v>
      </c>
      <c r="L356" s="130">
        <f t="shared" si="48"/>
        <v>0</v>
      </c>
      <c r="M356" s="131">
        <f t="shared" si="49"/>
        <v>0</v>
      </c>
      <c r="N356" s="78">
        <f t="shared" si="50"/>
        <v>0</v>
      </c>
      <c r="O356" s="127">
        <f t="shared" si="51"/>
        <v>0</v>
      </c>
      <c r="P356" s="78">
        <f t="shared" si="47"/>
        <v>0</v>
      </c>
      <c r="R356"/>
      <c r="S356"/>
      <c r="T356"/>
      <c r="U356"/>
      <c r="V356"/>
      <c r="W356"/>
    </row>
    <row r="357" spans="1:23" s="122" customFormat="1" x14ac:dyDescent="0.2">
      <c r="A357" s="71">
        <v>22.6</v>
      </c>
      <c r="B357" s="201"/>
      <c r="C357" s="136" t="s">
        <v>59</v>
      </c>
      <c r="D357" s="71" t="s">
        <v>45</v>
      </c>
      <c r="E357" s="125">
        <v>52.56</v>
      </c>
      <c r="F357" s="126"/>
      <c r="G357" s="127"/>
      <c r="H357" s="78"/>
      <c r="I357" s="127"/>
      <c r="J357" s="128"/>
      <c r="K357" s="129">
        <f t="shared" si="52"/>
        <v>0</v>
      </c>
      <c r="L357" s="130">
        <f t="shared" si="48"/>
        <v>0</v>
      </c>
      <c r="M357" s="131">
        <f t="shared" si="49"/>
        <v>0</v>
      </c>
      <c r="N357" s="78">
        <f t="shared" si="50"/>
        <v>0</v>
      </c>
      <c r="O357" s="127">
        <f t="shared" si="51"/>
        <v>0</v>
      </c>
      <c r="P357" s="78">
        <f t="shared" si="47"/>
        <v>0</v>
      </c>
      <c r="R357"/>
      <c r="S357"/>
      <c r="T357"/>
      <c r="U357"/>
      <c r="V357"/>
      <c r="W357"/>
    </row>
    <row r="358" spans="1:23" s="122" customFormat="1" x14ac:dyDescent="0.2">
      <c r="A358" s="71">
        <v>22.7</v>
      </c>
      <c r="B358" s="201"/>
      <c r="C358" s="134" t="s">
        <v>60</v>
      </c>
      <c r="D358" s="71" t="s">
        <v>56</v>
      </c>
      <c r="E358" s="135">
        <v>21.02</v>
      </c>
      <c r="F358" s="126"/>
      <c r="G358" s="127"/>
      <c r="H358" s="78"/>
      <c r="I358" s="127"/>
      <c r="J358" s="128"/>
      <c r="K358" s="129">
        <f t="shared" si="52"/>
        <v>0</v>
      </c>
      <c r="L358" s="130">
        <f t="shared" si="48"/>
        <v>0</v>
      </c>
      <c r="M358" s="131">
        <f t="shared" si="49"/>
        <v>0</v>
      </c>
      <c r="N358" s="78">
        <f t="shared" si="50"/>
        <v>0</v>
      </c>
      <c r="O358" s="127">
        <f t="shared" si="51"/>
        <v>0</v>
      </c>
      <c r="P358" s="78">
        <f t="shared" si="47"/>
        <v>0</v>
      </c>
      <c r="R358"/>
      <c r="S358"/>
      <c r="T358"/>
      <c r="U358"/>
      <c r="V358"/>
      <c r="W358"/>
    </row>
    <row r="359" spans="1:23" s="122" customFormat="1" x14ac:dyDescent="0.2">
      <c r="A359" s="71">
        <v>22.8</v>
      </c>
      <c r="B359" s="201"/>
      <c r="C359" s="137" t="s">
        <v>61</v>
      </c>
      <c r="D359" s="124" t="s">
        <v>56</v>
      </c>
      <c r="E359" s="135">
        <v>21.02</v>
      </c>
      <c r="F359" s="126"/>
      <c r="G359" s="127"/>
      <c r="H359" s="78"/>
      <c r="I359" s="127"/>
      <c r="J359" s="128"/>
      <c r="K359" s="129">
        <f t="shared" si="52"/>
        <v>0</v>
      </c>
      <c r="L359" s="130">
        <f t="shared" si="48"/>
        <v>0</v>
      </c>
      <c r="M359" s="131">
        <f t="shared" si="49"/>
        <v>0</v>
      </c>
      <c r="N359" s="78">
        <f t="shared" si="50"/>
        <v>0</v>
      </c>
      <c r="O359" s="127">
        <f t="shared" si="51"/>
        <v>0</v>
      </c>
      <c r="P359" s="78">
        <f t="shared" si="47"/>
        <v>0</v>
      </c>
      <c r="R359"/>
      <c r="S359"/>
      <c r="T359"/>
      <c r="U359"/>
      <c r="V359"/>
      <c r="W359"/>
    </row>
    <row r="360" spans="1:23" s="122" customFormat="1" x14ac:dyDescent="0.2">
      <c r="A360" s="71">
        <v>22.9</v>
      </c>
      <c r="B360" s="201"/>
      <c r="C360" s="123" t="s">
        <v>63</v>
      </c>
      <c r="D360" s="124" t="s">
        <v>45</v>
      </c>
      <c r="E360" s="125">
        <v>14.2</v>
      </c>
      <c r="F360" s="126"/>
      <c r="G360" s="127"/>
      <c r="H360" s="78"/>
      <c r="I360" s="127"/>
      <c r="J360" s="128"/>
      <c r="K360" s="129">
        <f t="shared" si="52"/>
        <v>0</v>
      </c>
      <c r="L360" s="130">
        <f t="shared" si="48"/>
        <v>0</v>
      </c>
      <c r="M360" s="131">
        <f t="shared" si="49"/>
        <v>0</v>
      </c>
      <c r="N360" s="78">
        <f t="shared" si="50"/>
        <v>0</v>
      </c>
      <c r="O360" s="127">
        <f t="shared" si="51"/>
        <v>0</v>
      </c>
      <c r="P360" s="78">
        <f t="shared" si="47"/>
        <v>0</v>
      </c>
      <c r="R360"/>
      <c r="S360"/>
      <c r="T360"/>
      <c r="U360"/>
      <c r="V360"/>
      <c r="W360"/>
    </row>
    <row r="361" spans="1:23" s="122" customFormat="1" x14ac:dyDescent="0.2">
      <c r="A361" s="70">
        <v>22.1</v>
      </c>
      <c r="B361" s="202"/>
      <c r="C361" s="134" t="s">
        <v>55</v>
      </c>
      <c r="D361" s="71" t="s">
        <v>57</v>
      </c>
      <c r="E361" s="135">
        <v>17.04</v>
      </c>
      <c r="F361" s="126"/>
      <c r="G361" s="127"/>
      <c r="H361" s="78"/>
      <c r="I361" s="127"/>
      <c r="J361" s="128"/>
      <c r="K361" s="129">
        <f t="shared" si="52"/>
        <v>0</v>
      </c>
      <c r="L361" s="130">
        <f t="shared" si="48"/>
        <v>0</v>
      </c>
      <c r="M361" s="131">
        <f t="shared" si="49"/>
        <v>0</v>
      </c>
      <c r="N361" s="78">
        <f t="shared" si="50"/>
        <v>0</v>
      </c>
      <c r="O361" s="127">
        <f t="shared" si="51"/>
        <v>0</v>
      </c>
      <c r="P361" s="78">
        <f t="shared" si="47"/>
        <v>0</v>
      </c>
      <c r="R361"/>
      <c r="S361"/>
      <c r="T361"/>
      <c r="U361"/>
      <c r="V361"/>
      <c r="W361"/>
    </row>
    <row r="362" spans="1:23" s="122" customFormat="1" ht="14.25" x14ac:dyDescent="0.2">
      <c r="A362" s="71">
        <v>22.11</v>
      </c>
      <c r="B362" s="201"/>
      <c r="C362" s="134" t="s">
        <v>58</v>
      </c>
      <c r="D362" s="71" t="s">
        <v>46</v>
      </c>
      <c r="E362" s="135">
        <v>0.14000000000000001</v>
      </c>
      <c r="F362" s="126"/>
      <c r="G362" s="127"/>
      <c r="H362" s="78"/>
      <c r="I362" s="127"/>
      <c r="J362" s="128"/>
      <c r="K362" s="129">
        <f t="shared" si="52"/>
        <v>0</v>
      </c>
      <c r="L362" s="130">
        <f t="shared" si="48"/>
        <v>0</v>
      </c>
      <c r="M362" s="131">
        <f t="shared" si="49"/>
        <v>0</v>
      </c>
      <c r="N362" s="78">
        <f t="shared" si="50"/>
        <v>0</v>
      </c>
      <c r="O362" s="127">
        <f t="shared" si="51"/>
        <v>0</v>
      </c>
      <c r="P362" s="78">
        <f t="shared" si="47"/>
        <v>0</v>
      </c>
      <c r="R362"/>
      <c r="S362"/>
      <c r="T362"/>
      <c r="U362"/>
      <c r="V362"/>
      <c r="W362"/>
    </row>
    <row r="363" spans="1:23" s="122" customFormat="1" ht="14.25" x14ac:dyDescent="0.2">
      <c r="A363" s="70">
        <v>22.12</v>
      </c>
      <c r="B363" s="202"/>
      <c r="C363" s="136" t="s">
        <v>62</v>
      </c>
      <c r="D363" s="71" t="s">
        <v>46</v>
      </c>
      <c r="E363" s="125">
        <v>14.2</v>
      </c>
      <c r="F363" s="126"/>
      <c r="G363" s="127"/>
      <c r="H363" s="78"/>
      <c r="I363" s="127"/>
      <c r="J363" s="128"/>
      <c r="K363" s="129">
        <f t="shared" si="52"/>
        <v>0</v>
      </c>
      <c r="L363" s="130">
        <f t="shared" si="48"/>
        <v>0</v>
      </c>
      <c r="M363" s="131">
        <f t="shared" si="49"/>
        <v>0</v>
      </c>
      <c r="N363" s="78">
        <f t="shared" si="50"/>
        <v>0</v>
      </c>
      <c r="O363" s="127">
        <f t="shared" si="51"/>
        <v>0</v>
      </c>
      <c r="P363" s="78">
        <f t="shared" si="47"/>
        <v>0</v>
      </c>
      <c r="R363"/>
      <c r="S363"/>
      <c r="T363"/>
      <c r="U363"/>
      <c r="V363"/>
      <c r="W363"/>
    </row>
    <row r="364" spans="1:23" s="122" customFormat="1" x14ac:dyDescent="0.2">
      <c r="A364" s="71">
        <v>22.13</v>
      </c>
      <c r="B364" s="201"/>
      <c r="C364" s="134" t="s">
        <v>53</v>
      </c>
      <c r="D364" s="71" t="s">
        <v>56</v>
      </c>
      <c r="E364" s="135">
        <v>1.28</v>
      </c>
      <c r="F364" s="126"/>
      <c r="G364" s="127"/>
      <c r="H364" s="78"/>
      <c r="I364" s="127"/>
      <c r="J364" s="128"/>
      <c r="K364" s="129">
        <f t="shared" si="52"/>
        <v>0</v>
      </c>
      <c r="L364" s="130">
        <f t="shared" si="48"/>
        <v>0</v>
      </c>
      <c r="M364" s="131">
        <f t="shared" si="49"/>
        <v>0</v>
      </c>
      <c r="N364" s="78">
        <f t="shared" si="50"/>
        <v>0</v>
      </c>
      <c r="O364" s="127">
        <f t="shared" si="51"/>
        <v>0</v>
      </c>
      <c r="P364" s="78">
        <f t="shared" si="47"/>
        <v>0</v>
      </c>
      <c r="R364"/>
      <c r="S364"/>
      <c r="T364"/>
      <c r="U364"/>
      <c r="V364"/>
      <c r="W364"/>
    </row>
    <row r="365" spans="1:23" s="122" customFormat="1" x14ac:dyDescent="0.2">
      <c r="A365" s="70">
        <v>22.14</v>
      </c>
      <c r="B365" s="202"/>
      <c r="C365" s="136" t="s">
        <v>64</v>
      </c>
      <c r="D365" s="71" t="s">
        <v>45</v>
      </c>
      <c r="E365" s="125">
        <v>14.2</v>
      </c>
      <c r="F365" s="126"/>
      <c r="G365" s="127"/>
      <c r="H365" s="78"/>
      <c r="I365" s="127"/>
      <c r="J365" s="128"/>
      <c r="K365" s="129">
        <f t="shared" si="52"/>
        <v>0</v>
      </c>
      <c r="L365" s="130">
        <f t="shared" si="48"/>
        <v>0</v>
      </c>
      <c r="M365" s="131">
        <f t="shared" si="49"/>
        <v>0</v>
      </c>
      <c r="N365" s="78">
        <f t="shared" si="50"/>
        <v>0</v>
      </c>
      <c r="O365" s="127">
        <f t="shared" si="51"/>
        <v>0</v>
      </c>
      <c r="P365" s="78">
        <f t="shared" si="47"/>
        <v>0</v>
      </c>
      <c r="R365"/>
      <c r="S365"/>
      <c r="T365"/>
      <c r="U365"/>
      <c r="V365"/>
      <c r="W365"/>
    </row>
    <row r="366" spans="1:23" s="122" customFormat="1" x14ac:dyDescent="0.2">
      <c r="A366" s="71">
        <v>22.15</v>
      </c>
      <c r="B366" s="201"/>
      <c r="C366" s="134" t="s">
        <v>60</v>
      </c>
      <c r="D366" s="71" t="s">
        <v>56</v>
      </c>
      <c r="E366" s="135">
        <v>5.68</v>
      </c>
      <c r="F366" s="126"/>
      <c r="G366" s="127"/>
      <c r="H366" s="78"/>
      <c r="I366" s="127"/>
      <c r="J366" s="128"/>
      <c r="K366" s="129">
        <f>ROUND(SUM(H366:J366),2)</f>
        <v>0</v>
      </c>
      <c r="L366" s="130">
        <f t="shared" si="48"/>
        <v>0</v>
      </c>
      <c r="M366" s="131">
        <f t="shared" si="49"/>
        <v>0</v>
      </c>
      <c r="N366" s="78">
        <f t="shared" si="50"/>
        <v>0</v>
      </c>
      <c r="O366" s="127">
        <f t="shared" si="51"/>
        <v>0</v>
      </c>
      <c r="P366" s="78">
        <f t="shared" si="47"/>
        <v>0</v>
      </c>
      <c r="R366"/>
      <c r="S366"/>
      <c r="T366"/>
      <c r="U366"/>
      <c r="V366"/>
      <c r="W366"/>
    </row>
    <row r="367" spans="1:23" s="122" customFormat="1" x14ac:dyDescent="0.2">
      <c r="A367" s="70">
        <v>22.16</v>
      </c>
      <c r="B367" s="201"/>
      <c r="C367" s="142" t="s">
        <v>65</v>
      </c>
      <c r="D367" s="140" t="s">
        <v>45</v>
      </c>
      <c r="E367" s="135">
        <v>14.2</v>
      </c>
      <c r="F367" s="126"/>
      <c r="G367" s="127"/>
      <c r="H367" s="128"/>
      <c r="I367" s="129"/>
      <c r="J367" s="128"/>
      <c r="K367" s="129">
        <f>ROUND(SUM(H367:J367),2)</f>
        <v>0</v>
      </c>
      <c r="L367" s="130">
        <f t="shared" si="48"/>
        <v>0</v>
      </c>
      <c r="M367" s="131">
        <f t="shared" si="49"/>
        <v>0</v>
      </c>
      <c r="N367" s="78">
        <f t="shared" si="50"/>
        <v>0</v>
      </c>
      <c r="O367" s="127">
        <f t="shared" si="51"/>
        <v>0</v>
      </c>
      <c r="P367" s="78">
        <f t="shared" si="47"/>
        <v>0</v>
      </c>
      <c r="R367"/>
      <c r="S367"/>
      <c r="T367"/>
      <c r="U367"/>
      <c r="V367"/>
      <c r="W367"/>
    </row>
    <row r="368" spans="1:23" s="122" customFormat="1" x14ac:dyDescent="0.2">
      <c r="A368" s="71">
        <v>22.17</v>
      </c>
      <c r="B368" s="201"/>
      <c r="C368" s="142" t="s">
        <v>67</v>
      </c>
      <c r="D368" s="71" t="s">
        <v>51</v>
      </c>
      <c r="E368" s="135">
        <v>1.87</v>
      </c>
      <c r="F368" s="126"/>
      <c r="G368" s="127"/>
      <c r="H368" s="128"/>
      <c r="I368" s="129"/>
      <c r="J368" s="128"/>
      <c r="K368" s="129">
        <f t="shared" si="52"/>
        <v>0</v>
      </c>
      <c r="L368" s="130">
        <f t="shared" si="48"/>
        <v>0</v>
      </c>
      <c r="M368" s="131">
        <f t="shared" si="49"/>
        <v>0</v>
      </c>
      <c r="N368" s="78">
        <f t="shared" si="50"/>
        <v>0</v>
      </c>
      <c r="O368" s="127">
        <f t="shared" si="51"/>
        <v>0</v>
      </c>
      <c r="P368" s="78">
        <f t="shared" si="47"/>
        <v>0</v>
      </c>
      <c r="R368"/>
      <c r="S368"/>
      <c r="T368"/>
      <c r="U368"/>
      <c r="V368"/>
      <c r="W368"/>
    </row>
    <row r="369" spans="1:23" s="122" customFormat="1" x14ac:dyDescent="0.2">
      <c r="A369" s="211">
        <v>23</v>
      </c>
      <c r="B369" s="212"/>
      <c r="C369" s="213" t="s">
        <v>138</v>
      </c>
      <c r="D369" s="214"/>
      <c r="E369" s="221">
        <v>0</v>
      </c>
      <c r="F369" s="222"/>
      <c r="G369" s="223"/>
      <c r="H369" s="218"/>
      <c r="I369" s="217"/>
      <c r="J369" s="224"/>
      <c r="K369" s="224"/>
      <c r="L369" s="225">
        <f t="shared" si="48"/>
        <v>0</v>
      </c>
      <c r="M369" s="226">
        <f t="shared" si="49"/>
        <v>0</v>
      </c>
      <c r="N369" s="227">
        <f t="shared" si="50"/>
        <v>0</v>
      </c>
      <c r="O369" s="223">
        <f t="shared" si="51"/>
        <v>0</v>
      </c>
      <c r="P369" s="227">
        <f t="shared" si="47"/>
        <v>0</v>
      </c>
      <c r="R369"/>
      <c r="S369"/>
      <c r="T369"/>
      <c r="U369"/>
      <c r="V369"/>
      <c r="W369"/>
    </row>
    <row r="370" spans="1:23" s="122" customFormat="1" x14ac:dyDescent="0.2">
      <c r="A370" s="71">
        <v>23.1</v>
      </c>
      <c r="B370" s="201"/>
      <c r="C370" s="123" t="s">
        <v>54</v>
      </c>
      <c r="D370" s="124" t="s">
        <v>45</v>
      </c>
      <c r="E370" s="125">
        <v>39.31</v>
      </c>
      <c r="F370" s="126"/>
      <c r="G370" s="127"/>
      <c r="H370" s="78"/>
      <c r="I370" s="127"/>
      <c r="J370" s="128"/>
      <c r="K370" s="129">
        <f t="shared" ref="K370:K384" si="53">ROUND(SUM(H370:J370),2)</f>
        <v>0</v>
      </c>
      <c r="L370" s="130">
        <f t="shared" si="48"/>
        <v>0</v>
      </c>
      <c r="M370" s="131">
        <f t="shared" si="49"/>
        <v>0</v>
      </c>
      <c r="N370" s="78">
        <f t="shared" si="50"/>
        <v>0</v>
      </c>
      <c r="O370" s="127">
        <f t="shared" si="51"/>
        <v>0</v>
      </c>
      <c r="P370" s="78">
        <f t="shared" si="47"/>
        <v>0</v>
      </c>
      <c r="R370"/>
      <c r="S370"/>
      <c r="T370"/>
      <c r="U370"/>
      <c r="V370"/>
      <c r="W370"/>
    </row>
    <row r="371" spans="1:23" s="122" customFormat="1" x14ac:dyDescent="0.2">
      <c r="A371" s="71">
        <v>23.2</v>
      </c>
      <c r="B371" s="201"/>
      <c r="C371" s="134" t="s">
        <v>55</v>
      </c>
      <c r="D371" s="71" t="s">
        <v>57</v>
      </c>
      <c r="E371" s="135">
        <v>35.380000000000003</v>
      </c>
      <c r="F371" s="126"/>
      <c r="G371" s="127"/>
      <c r="H371" s="78"/>
      <c r="I371" s="127"/>
      <c r="J371" s="128"/>
      <c r="K371" s="129">
        <f t="shared" si="53"/>
        <v>0</v>
      </c>
      <c r="L371" s="130">
        <f t="shared" si="48"/>
        <v>0</v>
      </c>
      <c r="M371" s="131">
        <f t="shared" si="49"/>
        <v>0</v>
      </c>
      <c r="N371" s="78">
        <f t="shared" si="50"/>
        <v>0</v>
      </c>
      <c r="O371" s="127">
        <f t="shared" si="51"/>
        <v>0</v>
      </c>
      <c r="P371" s="78">
        <f t="shared" si="47"/>
        <v>0</v>
      </c>
      <c r="R371"/>
      <c r="S371"/>
      <c r="T371"/>
      <c r="U371"/>
      <c r="V371"/>
      <c r="W371"/>
    </row>
    <row r="372" spans="1:23" s="122" customFormat="1" ht="14.25" x14ac:dyDescent="0.2">
      <c r="A372" s="71">
        <v>23.3</v>
      </c>
      <c r="B372" s="201"/>
      <c r="C372" s="134" t="s">
        <v>58</v>
      </c>
      <c r="D372" s="71" t="s">
        <v>46</v>
      </c>
      <c r="E372" s="135">
        <v>0.39</v>
      </c>
      <c r="F372" s="126"/>
      <c r="G372" s="127"/>
      <c r="H372" s="78"/>
      <c r="I372" s="127"/>
      <c r="J372" s="128"/>
      <c r="K372" s="129">
        <f t="shared" si="53"/>
        <v>0</v>
      </c>
      <c r="L372" s="130">
        <f t="shared" si="48"/>
        <v>0</v>
      </c>
      <c r="M372" s="131">
        <f t="shared" si="49"/>
        <v>0</v>
      </c>
      <c r="N372" s="78">
        <f t="shared" si="50"/>
        <v>0</v>
      </c>
      <c r="O372" s="127">
        <f t="shared" si="51"/>
        <v>0</v>
      </c>
      <c r="P372" s="78">
        <f t="shared" si="47"/>
        <v>0</v>
      </c>
      <c r="R372"/>
      <c r="S372"/>
      <c r="T372"/>
      <c r="U372"/>
      <c r="V372"/>
      <c r="W372"/>
    </row>
    <row r="373" spans="1:23" s="122" customFormat="1" ht="14.25" x14ac:dyDescent="0.2">
      <c r="A373" s="71">
        <v>23.4</v>
      </c>
      <c r="B373" s="201"/>
      <c r="C373" s="136" t="s">
        <v>52</v>
      </c>
      <c r="D373" s="71" t="s">
        <v>46</v>
      </c>
      <c r="E373" s="125">
        <v>39.31</v>
      </c>
      <c r="F373" s="126"/>
      <c r="G373" s="127"/>
      <c r="H373" s="78"/>
      <c r="I373" s="127"/>
      <c r="J373" s="128"/>
      <c r="K373" s="129">
        <f t="shared" si="53"/>
        <v>0</v>
      </c>
      <c r="L373" s="130">
        <f t="shared" si="48"/>
        <v>0</v>
      </c>
      <c r="M373" s="131">
        <f t="shared" si="49"/>
        <v>0</v>
      </c>
      <c r="N373" s="78">
        <f t="shared" si="50"/>
        <v>0</v>
      </c>
      <c r="O373" s="127">
        <f t="shared" si="51"/>
        <v>0</v>
      </c>
      <c r="P373" s="78">
        <f t="shared" si="47"/>
        <v>0</v>
      </c>
      <c r="R373"/>
      <c r="S373"/>
      <c r="T373"/>
      <c r="U373"/>
      <c r="V373"/>
      <c r="W373"/>
    </row>
    <row r="374" spans="1:23" s="122" customFormat="1" x14ac:dyDescent="0.2">
      <c r="A374" s="71">
        <v>23.5</v>
      </c>
      <c r="B374" s="201"/>
      <c r="C374" s="134" t="s">
        <v>53</v>
      </c>
      <c r="D374" s="71" t="s">
        <v>56</v>
      </c>
      <c r="E374" s="135">
        <v>5.9</v>
      </c>
      <c r="F374" s="126"/>
      <c r="G374" s="127"/>
      <c r="H374" s="78"/>
      <c r="I374" s="127"/>
      <c r="J374" s="128"/>
      <c r="K374" s="129">
        <f t="shared" si="53"/>
        <v>0</v>
      </c>
      <c r="L374" s="130">
        <f t="shared" si="48"/>
        <v>0</v>
      </c>
      <c r="M374" s="131">
        <f t="shared" si="49"/>
        <v>0</v>
      </c>
      <c r="N374" s="78">
        <f t="shared" si="50"/>
        <v>0</v>
      </c>
      <c r="O374" s="127">
        <f t="shared" si="51"/>
        <v>0</v>
      </c>
      <c r="P374" s="78">
        <f t="shared" si="47"/>
        <v>0</v>
      </c>
      <c r="R374"/>
      <c r="S374"/>
      <c r="T374"/>
      <c r="U374"/>
      <c r="V374"/>
      <c r="W374"/>
    </row>
    <row r="375" spans="1:23" s="122" customFormat="1" x14ac:dyDescent="0.2">
      <c r="A375" s="71">
        <v>23.6</v>
      </c>
      <c r="B375" s="201"/>
      <c r="C375" s="136" t="s">
        <v>59</v>
      </c>
      <c r="D375" s="71" t="s">
        <v>45</v>
      </c>
      <c r="E375" s="125">
        <v>39.31</v>
      </c>
      <c r="F375" s="126"/>
      <c r="G375" s="127"/>
      <c r="H375" s="78"/>
      <c r="I375" s="127"/>
      <c r="J375" s="128"/>
      <c r="K375" s="129">
        <f t="shared" si="53"/>
        <v>0</v>
      </c>
      <c r="L375" s="130">
        <f t="shared" si="48"/>
        <v>0</v>
      </c>
      <c r="M375" s="131">
        <f t="shared" si="49"/>
        <v>0</v>
      </c>
      <c r="N375" s="78">
        <f t="shared" si="50"/>
        <v>0</v>
      </c>
      <c r="O375" s="127">
        <f t="shared" si="51"/>
        <v>0</v>
      </c>
      <c r="P375" s="78">
        <f t="shared" si="47"/>
        <v>0</v>
      </c>
      <c r="R375"/>
      <c r="S375"/>
      <c r="T375"/>
      <c r="U375"/>
      <c r="V375"/>
      <c r="W375"/>
    </row>
    <row r="376" spans="1:23" s="122" customFormat="1" x14ac:dyDescent="0.2">
      <c r="A376" s="71">
        <v>23.7</v>
      </c>
      <c r="B376" s="201"/>
      <c r="C376" s="134" t="s">
        <v>60</v>
      </c>
      <c r="D376" s="71" t="s">
        <v>56</v>
      </c>
      <c r="E376" s="135">
        <v>15.72</v>
      </c>
      <c r="F376" s="126"/>
      <c r="G376" s="127"/>
      <c r="H376" s="78"/>
      <c r="I376" s="127"/>
      <c r="J376" s="128"/>
      <c r="K376" s="129">
        <f t="shared" si="53"/>
        <v>0</v>
      </c>
      <c r="L376" s="130">
        <f t="shared" si="48"/>
        <v>0</v>
      </c>
      <c r="M376" s="131">
        <f t="shared" si="49"/>
        <v>0</v>
      </c>
      <c r="N376" s="78">
        <f t="shared" si="50"/>
        <v>0</v>
      </c>
      <c r="O376" s="127">
        <f t="shared" si="51"/>
        <v>0</v>
      </c>
      <c r="P376" s="78">
        <f t="shared" si="47"/>
        <v>0</v>
      </c>
      <c r="R376"/>
      <c r="S376"/>
      <c r="T376"/>
      <c r="U376"/>
      <c r="V376"/>
      <c r="W376"/>
    </row>
    <row r="377" spans="1:23" s="122" customFormat="1" x14ac:dyDescent="0.2">
      <c r="A377" s="71">
        <v>23.8</v>
      </c>
      <c r="B377" s="201"/>
      <c r="C377" s="137" t="s">
        <v>61</v>
      </c>
      <c r="D377" s="124" t="s">
        <v>56</v>
      </c>
      <c r="E377" s="135">
        <v>15.72</v>
      </c>
      <c r="F377" s="126"/>
      <c r="G377" s="127"/>
      <c r="H377" s="78"/>
      <c r="I377" s="127"/>
      <c r="J377" s="128"/>
      <c r="K377" s="129">
        <f t="shared" si="53"/>
        <v>0</v>
      </c>
      <c r="L377" s="130">
        <f t="shared" si="48"/>
        <v>0</v>
      </c>
      <c r="M377" s="131">
        <f t="shared" si="49"/>
        <v>0</v>
      </c>
      <c r="N377" s="78">
        <f t="shared" si="50"/>
        <v>0</v>
      </c>
      <c r="O377" s="127">
        <f t="shared" si="51"/>
        <v>0</v>
      </c>
      <c r="P377" s="78">
        <f t="shared" si="47"/>
        <v>0</v>
      </c>
      <c r="R377"/>
      <c r="S377"/>
      <c r="T377"/>
      <c r="U377"/>
      <c r="V377"/>
      <c r="W377"/>
    </row>
    <row r="378" spans="1:23" s="122" customFormat="1" x14ac:dyDescent="0.2">
      <c r="A378" s="71">
        <v>23.9</v>
      </c>
      <c r="B378" s="201"/>
      <c r="C378" s="123" t="s">
        <v>63</v>
      </c>
      <c r="D378" s="124" t="s">
        <v>45</v>
      </c>
      <c r="E378" s="125">
        <v>2.7</v>
      </c>
      <c r="F378" s="126"/>
      <c r="G378" s="127"/>
      <c r="H378" s="78"/>
      <c r="I378" s="127"/>
      <c r="J378" s="128"/>
      <c r="K378" s="129">
        <f t="shared" si="53"/>
        <v>0</v>
      </c>
      <c r="L378" s="130">
        <f t="shared" si="48"/>
        <v>0</v>
      </c>
      <c r="M378" s="131">
        <f t="shared" si="49"/>
        <v>0</v>
      </c>
      <c r="N378" s="78">
        <f t="shared" si="50"/>
        <v>0</v>
      </c>
      <c r="O378" s="127">
        <f t="shared" si="51"/>
        <v>0</v>
      </c>
      <c r="P378" s="78">
        <f t="shared" si="47"/>
        <v>0</v>
      </c>
      <c r="R378"/>
      <c r="S378"/>
      <c r="T378"/>
      <c r="U378"/>
      <c r="V378"/>
      <c r="W378"/>
    </row>
    <row r="379" spans="1:23" s="122" customFormat="1" x14ac:dyDescent="0.2">
      <c r="A379" s="70">
        <v>23.1</v>
      </c>
      <c r="B379" s="202"/>
      <c r="C379" s="134" t="s">
        <v>55</v>
      </c>
      <c r="D379" s="71" t="s">
        <v>57</v>
      </c>
      <c r="E379" s="135">
        <v>3.24</v>
      </c>
      <c r="F379" s="126"/>
      <c r="G379" s="127"/>
      <c r="H379" s="78"/>
      <c r="I379" s="127"/>
      <c r="J379" s="128"/>
      <c r="K379" s="129">
        <f t="shared" si="53"/>
        <v>0</v>
      </c>
      <c r="L379" s="130">
        <f t="shared" si="48"/>
        <v>0</v>
      </c>
      <c r="M379" s="131">
        <f t="shared" si="49"/>
        <v>0</v>
      </c>
      <c r="N379" s="78">
        <f t="shared" si="50"/>
        <v>0</v>
      </c>
      <c r="O379" s="127">
        <f t="shared" si="51"/>
        <v>0</v>
      </c>
      <c r="P379" s="78">
        <f t="shared" si="47"/>
        <v>0</v>
      </c>
      <c r="R379"/>
      <c r="S379"/>
      <c r="T379"/>
      <c r="U379"/>
      <c r="V379"/>
      <c r="W379"/>
    </row>
    <row r="380" spans="1:23" s="122" customFormat="1" ht="14.25" x14ac:dyDescent="0.2">
      <c r="A380" s="71">
        <v>23.11</v>
      </c>
      <c r="B380" s="201"/>
      <c r="C380" s="134" t="s">
        <v>58</v>
      </c>
      <c r="D380" s="71" t="s">
        <v>46</v>
      </c>
      <c r="E380" s="135">
        <v>0.03</v>
      </c>
      <c r="F380" s="126"/>
      <c r="G380" s="127"/>
      <c r="H380" s="78"/>
      <c r="I380" s="127"/>
      <c r="J380" s="128"/>
      <c r="K380" s="129">
        <f t="shared" si="53"/>
        <v>0</v>
      </c>
      <c r="L380" s="130">
        <f t="shared" si="48"/>
        <v>0</v>
      </c>
      <c r="M380" s="131">
        <f t="shared" si="49"/>
        <v>0</v>
      </c>
      <c r="N380" s="78">
        <f t="shared" si="50"/>
        <v>0</v>
      </c>
      <c r="O380" s="127">
        <f t="shared" si="51"/>
        <v>0</v>
      </c>
      <c r="P380" s="78">
        <f t="shared" si="47"/>
        <v>0</v>
      </c>
      <c r="R380"/>
      <c r="S380"/>
      <c r="T380"/>
      <c r="U380"/>
      <c r="V380"/>
      <c r="W380"/>
    </row>
    <row r="381" spans="1:23" s="122" customFormat="1" ht="14.25" x14ac:dyDescent="0.2">
      <c r="A381" s="70">
        <v>23.12</v>
      </c>
      <c r="B381" s="202"/>
      <c r="C381" s="136" t="s">
        <v>62</v>
      </c>
      <c r="D381" s="71" t="s">
        <v>46</v>
      </c>
      <c r="E381" s="125">
        <v>2.7</v>
      </c>
      <c r="F381" s="126"/>
      <c r="G381" s="127"/>
      <c r="H381" s="78"/>
      <c r="I381" s="127"/>
      <c r="J381" s="128"/>
      <c r="K381" s="129">
        <f t="shared" si="53"/>
        <v>0</v>
      </c>
      <c r="L381" s="130">
        <f t="shared" si="48"/>
        <v>0</v>
      </c>
      <c r="M381" s="131">
        <f t="shared" si="49"/>
        <v>0</v>
      </c>
      <c r="N381" s="78">
        <f t="shared" si="50"/>
        <v>0</v>
      </c>
      <c r="O381" s="127">
        <f t="shared" si="51"/>
        <v>0</v>
      </c>
      <c r="P381" s="78">
        <f t="shared" si="47"/>
        <v>0</v>
      </c>
      <c r="R381"/>
      <c r="S381"/>
      <c r="T381"/>
      <c r="U381"/>
      <c r="V381"/>
      <c r="W381"/>
    </row>
    <row r="382" spans="1:23" s="122" customFormat="1" x14ac:dyDescent="0.2">
      <c r="A382" s="71">
        <v>23.13</v>
      </c>
      <c r="B382" s="201"/>
      <c r="C382" s="134" t="s">
        <v>53</v>
      </c>
      <c r="D382" s="71" t="s">
        <v>56</v>
      </c>
      <c r="E382" s="135">
        <v>0.24</v>
      </c>
      <c r="F382" s="126"/>
      <c r="G382" s="127"/>
      <c r="H382" s="78"/>
      <c r="I382" s="127"/>
      <c r="J382" s="128"/>
      <c r="K382" s="129">
        <f t="shared" si="53"/>
        <v>0</v>
      </c>
      <c r="L382" s="130">
        <f t="shared" si="48"/>
        <v>0</v>
      </c>
      <c r="M382" s="131">
        <f t="shared" si="49"/>
        <v>0</v>
      </c>
      <c r="N382" s="78">
        <f t="shared" si="50"/>
        <v>0</v>
      </c>
      <c r="O382" s="127">
        <f t="shared" si="51"/>
        <v>0</v>
      </c>
      <c r="P382" s="78">
        <f t="shared" si="47"/>
        <v>0</v>
      </c>
      <c r="R382"/>
      <c r="S382"/>
      <c r="T382"/>
      <c r="U382"/>
      <c r="V382"/>
      <c r="W382"/>
    </row>
    <row r="383" spans="1:23" s="122" customFormat="1" x14ac:dyDescent="0.2">
      <c r="A383" s="70">
        <v>23.14</v>
      </c>
      <c r="B383" s="202"/>
      <c r="C383" s="136" t="s">
        <v>64</v>
      </c>
      <c r="D383" s="71" t="s">
        <v>45</v>
      </c>
      <c r="E383" s="125">
        <v>2.7</v>
      </c>
      <c r="F383" s="126"/>
      <c r="G383" s="127"/>
      <c r="H383" s="78"/>
      <c r="I383" s="127"/>
      <c r="J383" s="128"/>
      <c r="K383" s="129">
        <f t="shared" si="53"/>
        <v>0</v>
      </c>
      <c r="L383" s="130">
        <f t="shared" si="48"/>
        <v>0</v>
      </c>
      <c r="M383" s="131">
        <f t="shared" si="49"/>
        <v>0</v>
      </c>
      <c r="N383" s="78">
        <f t="shared" si="50"/>
        <v>0</v>
      </c>
      <c r="O383" s="127">
        <f t="shared" si="51"/>
        <v>0</v>
      </c>
      <c r="P383" s="78">
        <f t="shared" si="47"/>
        <v>0</v>
      </c>
      <c r="R383"/>
      <c r="S383"/>
      <c r="T383"/>
      <c r="U383"/>
      <c r="V383"/>
      <c r="W383"/>
    </row>
    <row r="384" spans="1:23" s="122" customFormat="1" x14ac:dyDescent="0.2">
      <c r="A384" s="71">
        <v>23.15</v>
      </c>
      <c r="B384" s="201"/>
      <c r="C384" s="134" t="s">
        <v>60</v>
      </c>
      <c r="D384" s="71" t="s">
        <v>56</v>
      </c>
      <c r="E384" s="135">
        <v>1.08</v>
      </c>
      <c r="F384" s="126"/>
      <c r="G384" s="127"/>
      <c r="H384" s="78"/>
      <c r="I384" s="127"/>
      <c r="J384" s="128"/>
      <c r="K384" s="129">
        <f t="shared" si="53"/>
        <v>0</v>
      </c>
      <c r="L384" s="130">
        <f t="shared" si="48"/>
        <v>0</v>
      </c>
      <c r="M384" s="131">
        <f t="shared" si="49"/>
        <v>0</v>
      </c>
      <c r="N384" s="78">
        <f t="shared" si="50"/>
        <v>0</v>
      </c>
      <c r="O384" s="127">
        <f t="shared" si="51"/>
        <v>0</v>
      </c>
      <c r="P384" s="78">
        <f t="shared" si="47"/>
        <v>0</v>
      </c>
      <c r="R384"/>
      <c r="S384"/>
      <c r="T384"/>
      <c r="U384"/>
      <c r="V384"/>
      <c r="W384"/>
    </row>
    <row r="385" spans="1:23" s="122" customFormat="1" x14ac:dyDescent="0.2">
      <c r="A385" s="70">
        <v>23.16</v>
      </c>
      <c r="B385" s="201"/>
      <c r="C385" s="142" t="s">
        <v>65</v>
      </c>
      <c r="D385" s="140" t="s">
        <v>45</v>
      </c>
      <c r="E385" s="135">
        <v>2.7</v>
      </c>
      <c r="F385" s="126"/>
      <c r="G385" s="127"/>
      <c r="H385" s="128"/>
      <c r="I385" s="129"/>
      <c r="J385" s="128"/>
      <c r="K385" s="129">
        <f>ROUND(SUM(H385:J385),2)</f>
        <v>0</v>
      </c>
      <c r="L385" s="130">
        <f t="shared" si="48"/>
        <v>0</v>
      </c>
      <c r="M385" s="131">
        <f t="shared" si="49"/>
        <v>0</v>
      </c>
      <c r="N385" s="78">
        <f t="shared" si="50"/>
        <v>0</v>
      </c>
      <c r="O385" s="127">
        <f t="shared" si="51"/>
        <v>0</v>
      </c>
      <c r="P385" s="78">
        <f t="shared" si="47"/>
        <v>0</v>
      </c>
      <c r="R385"/>
      <c r="S385"/>
      <c r="T385"/>
      <c r="U385"/>
      <c r="V385"/>
      <c r="W385"/>
    </row>
    <row r="386" spans="1:23" s="122" customFormat="1" x14ac:dyDescent="0.2">
      <c r="A386" s="71">
        <v>23.17</v>
      </c>
      <c r="B386" s="201"/>
      <c r="C386" s="142" t="s">
        <v>66</v>
      </c>
      <c r="D386" s="140" t="s">
        <v>45</v>
      </c>
      <c r="E386" s="135">
        <v>1.4</v>
      </c>
      <c r="F386" s="126"/>
      <c r="G386" s="127"/>
      <c r="H386" s="128"/>
      <c r="I386" s="129"/>
      <c r="J386" s="128"/>
      <c r="K386" s="129">
        <f>ROUND(SUM(H386:J386),2)</f>
        <v>0</v>
      </c>
      <c r="L386" s="130">
        <f t="shared" si="48"/>
        <v>0</v>
      </c>
      <c r="M386" s="131">
        <f t="shared" si="49"/>
        <v>0</v>
      </c>
      <c r="N386" s="78">
        <f t="shared" si="50"/>
        <v>0</v>
      </c>
      <c r="O386" s="127">
        <f t="shared" si="51"/>
        <v>0</v>
      </c>
      <c r="P386" s="78">
        <f t="shared" si="47"/>
        <v>0</v>
      </c>
      <c r="R386"/>
      <c r="S386"/>
      <c r="T386"/>
      <c r="U386"/>
      <c r="V386"/>
      <c r="W386"/>
    </row>
    <row r="387" spans="1:23" s="122" customFormat="1" x14ac:dyDescent="0.2">
      <c r="A387" s="211">
        <v>24</v>
      </c>
      <c r="B387" s="212"/>
      <c r="C387" s="213" t="s">
        <v>139</v>
      </c>
      <c r="D387" s="214"/>
      <c r="E387" s="221">
        <v>0</v>
      </c>
      <c r="F387" s="222"/>
      <c r="G387" s="223"/>
      <c r="H387" s="218"/>
      <c r="I387" s="217"/>
      <c r="J387" s="224"/>
      <c r="K387" s="224"/>
      <c r="L387" s="225">
        <f t="shared" si="48"/>
        <v>0</v>
      </c>
      <c r="M387" s="226">
        <f t="shared" si="49"/>
        <v>0</v>
      </c>
      <c r="N387" s="227">
        <f t="shared" si="50"/>
        <v>0</v>
      </c>
      <c r="O387" s="223">
        <f t="shared" si="51"/>
        <v>0</v>
      </c>
      <c r="P387" s="227">
        <f t="shared" si="47"/>
        <v>0</v>
      </c>
      <c r="R387"/>
      <c r="S387"/>
      <c r="T387"/>
      <c r="U387"/>
      <c r="V387"/>
      <c r="W387"/>
    </row>
    <row r="388" spans="1:23" s="122" customFormat="1" x14ac:dyDescent="0.2">
      <c r="A388" s="71">
        <v>24.1</v>
      </c>
      <c r="B388" s="201"/>
      <c r="C388" s="123" t="s">
        <v>54</v>
      </c>
      <c r="D388" s="124" t="s">
        <v>45</v>
      </c>
      <c r="E388" s="125">
        <v>33.840000000000003</v>
      </c>
      <c r="F388" s="126"/>
      <c r="G388" s="127"/>
      <c r="H388" s="78"/>
      <c r="I388" s="127"/>
      <c r="J388" s="128"/>
      <c r="K388" s="129">
        <f t="shared" ref="K388:K402" si="54">ROUND(SUM(H388:J388),2)</f>
        <v>0</v>
      </c>
      <c r="L388" s="130">
        <f t="shared" si="48"/>
        <v>0</v>
      </c>
      <c r="M388" s="131">
        <f t="shared" si="49"/>
        <v>0</v>
      </c>
      <c r="N388" s="78">
        <f t="shared" si="50"/>
        <v>0</v>
      </c>
      <c r="O388" s="127">
        <f t="shared" si="51"/>
        <v>0</v>
      </c>
      <c r="P388" s="78">
        <f t="shared" si="47"/>
        <v>0</v>
      </c>
      <c r="R388"/>
      <c r="S388"/>
      <c r="T388"/>
      <c r="U388"/>
      <c r="V388"/>
      <c r="W388"/>
    </row>
    <row r="389" spans="1:23" s="122" customFormat="1" x14ac:dyDescent="0.2">
      <c r="A389" s="71">
        <v>24.2</v>
      </c>
      <c r="B389" s="201"/>
      <c r="C389" s="134" t="s">
        <v>55</v>
      </c>
      <c r="D389" s="71" t="s">
        <v>57</v>
      </c>
      <c r="E389" s="135">
        <v>30.46</v>
      </c>
      <c r="F389" s="126"/>
      <c r="G389" s="127"/>
      <c r="H389" s="78"/>
      <c r="I389" s="127"/>
      <c r="J389" s="128"/>
      <c r="K389" s="129">
        <f t="shared" si="54"/>
        <v>0</v>
      </c>
      <c r="L389" s="130">
        <f t="shared" si="48"/>
        <v>0</v>
      </c>
      <c r="M389" s="131">
        <f t="shared" si="49"/>
        <v>0</v>
      </c>
      <c r="N389" s="78">
        <f t="shared" si="50"/>
        <v>0</v>
      </c>
      <c r="O389" s="127">
        <f t="shared" si="51"/>
        <v>0</v>
      </c>
      <c r="P389" s="78">
        <f t="shared" si="47"/>
        <v>0</v>
      </c>
      <c r="R389"/>
      <c r="S389"/>
      <c r="T389"/>
      <c r="U389"/>
      <c r="V389"/>
      <c r="W389"/>
    </row>
    <row r="390" spans="1:23" s="122" customFormat="1" ht="14.25" x14ac:dyDescent="0.2">
      <c r="A390" s="71">
        <v>24.3</v>
      </c>
      <c r="B390" s="201"/>
      <c r="C390" s="134" t="s">
        <v>58</v>
      </c>
      <c r="D390" s="71" t="s">
        <v>46</v>
      </c>
      <c r="E390" s="135">
        <v>0.34</v>
      </c>
      <c r="F390" s="126"/>
      <c r="G390" s="127"/>
      <c r="H390" s="78"/>
      <c r="I390" s="127"/>
      <c r="J390" s="128"/>
      <c r="K390" s="129">
        <f t="shared" si="54"/>
        <v>0</v>
      </c>
      <c r="L390" s="130">
        <f t="shared" si="48"/>
        <v>0</v>
      </c>
      <c r="M390" s="131">
        <f t="shared" si="49"/>
        <v>0</v>
      </c>
      <c r="N390" s="78">
        <f t="shared" si="50"/>
        <v>0</v>
      </c>
      <c r="O390" s="127">
        <f t="shared" si="51"/>
        <v>0</v>
      </c>
      <c r="P390" s="78">
        <f t="shared" si="47"/>
        <v>0</v>
      </c>
      <c r="R390"/>
      <c r="S390"/>
      <c r="T390"/>
      <c r="U390"/>
      <c r="V390"/>
      <c r="W390"/>
    </row>
    <row r="391" spans="1:23" s="122" customFormat="1" ht="14.25" x14ac:dyDescent="0.2">
      <c r="A391" s="71">
        <v>24.4</v>
      </c>
      <c r="B391" s="201"/>
      <c r="C391" s="136" t="s">
        <v>52</v>
      </c>
      <c r="D391" s="71" t="s">
        <v>46</v>
      </c>
      <c r="E391" s="125">
        <v>33.840000000000003</v>
      </c>
      <c r="F391" s="126"/>
      <c r="G391" s="127"/>
      <c r="H391" s="78"/>
      <c r="I391" s="127"/>
      <c r="J391" s="128"/>
      <c r="K391" s="129">
        <f t="shared" si="54"/>
        <v>0</v>
      </c>
      <c r="L391" s="130">
        <f t="shared" si="48"/>
        <v>0</v>
      </c>
      <c r="M391" s="131">
        <f t="shared" si="49"/>
        <v>0</v>
      </c>
      <c r="N391" s="78">
        <f t="shared" si="50"/>
        <v>0</v>
      </c>
      <c r="O391" s="127">
        <f t="shared" si="51"/>
        <v>0</v>
      </c>
      <c r="P391" s="78">
        <f t="shared" si="47"/>
        <v>0</v>
      </c>
      <c r="R391"/>
      <c r="S391"/>
      <c r="T391"/>
      <c r="U391"/>
      <c r="V391"/>
      <c r="W391"/>
    </row>
    <row r="392" spans="1:23" s="122" customFormat="1" x14ac:dyDescent="0.2">
      <c r="A392" s="71">
        <v>24.5</v>
      </c>
      <c r="B392" s="201"/>
      <c r="C392" s="134" t="s">
        <v>53</v>
      </c>
      <c r="D392" s="71" t="s">
        <v>56</v>
      </c>
      <c r="E392" s="135">
        <v>5.08</v>
      </c>
      <c r="F392" s="126"/>
      <c r="G392" s="127"/>
      <c r="H392" s="78"/>
      <c r="I392" s="127"/>
      <c r="J392" s="128"/>
      <c r="K392" s="129">
        <f t="shared" si="54"/>
        <v>0</v>
      </c>
      <c r="L392" s="130">
        <f t="shared" si="48"/>
        <v>0</v>
      </c>
      <c r="M392" s="131">
        <f t="shared" si="49"/>
        <v>0</v>
      </c>
      <c r="N392" s="78">
        <f t="shared" si="50"/>
        <v>0</v>
      </c>
      <c r="O392" s="127">
        <f t="shared" si="51"/>
        <v>0</v>
      </c>
      <c r="P392" s="78">
        <f t="shared" si="47"/>
        <v>0</v>
      </c>
      <c r="R392"/>
      <c r="S392"/>
      <c r="T392"/>
      <c r="U392"/>
      <c r="V392"/>
      <c r="W392"/>
    </row>
    <row r="393" spans="1:23" s="122" customFormat="1" x14ac:dyDescent="0.2">
      <c r="A393" s="71">
        <v>24.6</v>
      </c>
      <c r="B393" s="201"/>
      <c r="C393" s="136" t="s">
        <v>59</v>
      </c>
      <c r="D393" s="71" t="s">
        <v>45</v>
      </c>
      <c r="E393" s="125">
        <v>33.840000000000003</v>
      </c>
      <c r="F393" s="126"/>
      <c r="G393" s="127"/>
      <c r="H393" s="78"/>
      <c r="I393" s="127"/>
      <c r="J393" s="128"/>
      <c r="K393" s="129">
        <f t="shared" si="54"/>
        <v>0</v>
      </c>
      <c r="L393" s="130">
        <f t="shared" si="48"/>
        <v>0</v>
      </c>
      <c r="M393" s="131">
        <f t="shared" si="49"/>
        <v>0</v>
      </c>
      <c r="N393" s="78">
        <f t="shared" si="50"/>
        <v>0</v>
      </c>
      <c r="O393" s="127">
        <f t="shared" si="51"/>
        <v>0</v>
      </c>
      <c r="P393" s="78">
        <f t="shared" si="47"/>
        <v>0</v>
      </c>
      <c r="R393"/>
      <c r="S393"/>
      <c r="T393"/>
      <c r="U393"/>
      <c r="V393"/>
      <c r="W393"/>
    </row>
    <row r="394" spans="1:23" s="122" customFormat="1" x14ac:dyDescent="0.2">
      <c r="A394" s="71">
        <v>24.7</v>
      </c>
      <c r="B394" s="201"/>
      <c r="C394" s="134" t="s">
        <v>60</v>
      </c>
      <c r="D394" s="71" t="s">
        <v>56</v>
      </c>
      <c r="E394" s="135">
        <v>13.54</v>
      </c>
      <c r="F394" s="126"/>
      <c r="G394" s="127"/>
      <c r="H394" s="78"/>
      <c r="I394" s="127"/>
      <c r="J394" s="128"/>
      <c r="K394" s="129">
        <f t="shared" si="54"/>
        <v>0</v>
      </c>
      <c r="L394" s="130">
        <f t="shared" si="48"/>
        <v>0</v>
      </c>
      <c r="M394" s="131">
        <f t="shared" si="49"/>
        <v>0</v>
      </c>
      <c r="N394" s="78">
        <f t="shared" si="50"/>
        <v>0</v>
      </c>
      <c r="O394" s="127">
        <f t="shared" si="51"/>
        <v>0</v>
      </c>
      <c r="P394" s="78">
        <f t="shared" si="47"/>
        <v>0</v>
      </c>
      <c r="R394"/>
      <c r="S394"/>
      <c r="T394"/>
      <c r="U394"/>
      <c r="V394"/>
      <c r="W394"/>
    </row>
    <row r="395" spans="1:23" s="122" customFormat="1" x14ac:dyDescent="0.2">
      <c r="A395" s="71">
        <v>24.8</v>
      </c>
      <c r="B395" s="201"/>
      <c r="C395" s="137" t="s">
        <v>61</v>
      </c>
      <c r="D395" s="124" t="s">
        <v>56</v>
      </c>
      <c r="E395" s="135">
        <v>13.54</v>
      </c>
      <c r="F395" s="126"/>
      <c r="G395" s="127"/>
      <c r="H395" s="78"/>
      <c r="I395" s="127"/>
      <c r="J395" s="128"/>
      <c r="K395" s="129">
        <f t="shared" si="54"/>
        <v>0</v>
      </c>
      <c r="L395" s="130">
        <f t="shared" si="48"/>
        <v>0</v>
      </c>
      <c r="M395" s="131">
        <f t="shared" si="49"/>
        <v>0</v>
      </c>
      <c r="N395" s="78">
        <f t="shared" si="50"/>
        <v>0</v>
      </c>
      <c r="O395" s="127">
        <f t="shared" si="51"/>
        <v>0</v>
      </c>
      <c r="P395" s="78">
        <f t="shared" si="47"/>
        <v>0</v>
      </c>
      <c r="R395"/>
      <c r="S395"/>
      <c r="T395"/>
      <c r="U395"/>
      <c r="V395"/>
      <c r="W395"/>
    </row>
    <row r="396" spans="1:23" s="122" customFormat="1" x14ac:dyDescent="0.2">
      <c r="A396" s="71">
        <v>24.9</v>
      </c>
      <c r="B396" s="201"/>
      <c r="C396" s="123" t="s">
        <v>63</v>
      </c>
      <c r="D396" s="124" t="s">
        <v>45</v>
      </c>
      <c r="E396" s="125">
        <v>8.6</v>
      </c>
      <c r="F396" s="126"/>
      <c r="G396" s="127"/>
      <c r="H396" s="78"/>
      <c r="I396" s="127"/>
      <c r="J396" s="128"/>
      <c r="K396" s="129">
        <f t="shared" si="54"/>
        <v>0</v>
      </c>
      <c r="L396" s="130">
        <f t="shared" si="48"/>
        <v>0</v>
      </c>
      <c r="M396" s="131">
        <f t="shared" si="49"/>
        <v>0</v>
      </c>
      <c r="N396" s="78">
        <f t="shared" si="50"/>
        <v>0</v>
      </c>
      <c r="O396" s="127">
        <f t="shared" si="51"/>
        <v>0</v>
      </c>
      <c r="P396" s="78">
        <f t="shared" si="47"/>
        <v>0</v>
      </c>
      <c r="R396"/>
      <c r="S396"/>
      <c r="T396"/>
      <c r="U396"/>
      <c r="V396"/>
      <c r="W396"/>
    </row>
    <row r="397" spans="1:23" s="122" customFormat="1" x14ac:dyDescent="0.2">
      <c r="A397" s="70">
        <v>24.1</v>
      </c>
      <c r="B397" s="202"/>
      <c r="C397" s="134" t="s">
        <v>55</v>
      </c>
      <c r="D397" s="71" t="s">
        <v>57</v>
      </c>
      <c r="E397" s="135">
        <v>10.32</v>
      </c>
      <c r="F397" s="126"/>
      <c r="G397" s="127"/>
      <c r="H397" s="78"/>
      <c r="I397" s="127"/>
      <c r="J397" s="128"/>
      <c r="K397" s="129">
        <f t="shared" si="54"/>
        <v>0</v>
      </c>
      <c r="L397" s="130">
        <f t="shared" si="48"/>
        <v>0</v>
      </c>
      <c r="M397" s="131">
        <f t="shared" si="49"/>
        <v>0</v>
      </c>
      <c r="N397" s="78">
        <f t="shared" si="50"/>
        <v>0</v>
      </c>
      <c r="O397" s="127">
        <f t="shared" si="51"/>
        <v>0</v>
      </c>
      <c r="P397" s="78">
        <f t="shared" si="47"/>
        <v>0</v>
      </c>
      <c r="R397"/>
      <c r="S397"/>
      <c r="T397"/>
      <c r="U397"/>
      <c r="V397"/>
      <c r="W397"/>
    </row>
    <row r="398" spans="1:23" s="122" customFormat="1" ht="14.25" x14ac:dyDescent="0.2">
      <c r="A398" s="71">
        <v>24.11</v>
      </c>
      <c r="B398" s="201"/>
      <c r="C398" s="134" t="s">
        <v>58</v>
      </c>
      <c r="D398" s="71" t="s">
        <v>46</v>
      </c>
      <c r="E398" s="135">
        <v>0.09</v>
      </c>
      <c r="F398" s="126"/>
      <c r="G398" s="127"/>
      <c r="H398" s="78"/>
      <c r="I398" s="127"/>
      <c r="J398" s="128"/>
      <c r="K398" s="129">
        <f t="shared" si="54"/>
        <v>0</v>
      </c>
      <c r="L398" s="130">
        <f t="shared" si="48"/>
        <v>0</v>
      </c>
      <c r="M398" s="131">
        <f t="shared" si="49"/>
        <v>0</v>
      </c>
      <c r="N398" s="78">
        <f t="shared" si="50"/>
        <v>0</v>
      </c>
      <c r="O398" s="127">
        <f t="shared" si="51"/>
        <v>0</v>
      </c>
      <c r="P398" s="78">
        <f t="shared" si="47"/>
        <v>0</v>
      </c>
      <c r="R398"/>
      <c r="S398"/>
      <c r="T398"/>
      <c r="U398"/>
      <c r="V398"/>
      <c r="W398"/>
    </row>
    <row r="399" spans="1:23" s="122" customFormat="1" ht="14.25" x14ac:dyDescent="0.2">
      <c r="A399" s="70">
        <v>24.12</v>
      </c>
      <c r="B399" s="202"/>
      <c r="C399" s="136" t="s">
        <v>62</v>
      </c>
      <c r="D399" s="71" t="s">
        <v>46</v>
      </c>
      <c r="E399" s="125">
        <v>8.6</v>
      </c>
      <c r="F399" s="126"/>
      <c r="G399" s="127"/>
      <c r="H399" s="78"/>
      <c r="I399" s="127"/>
      <c r="J399" s="128"/>
      <c r="K399" s="129">
        <f t="shared" si="54"/>
        <v>0</v>
      </c>
      <c r="L399" s="130">
        <f t="shared" si="48"/>
        <v>0</v>
      </c>
      <c r="M399" s="131">
        <f t="shared" si="49"/>
        <v>0</v>
      </c>
      <c r="N399" s="78">
        <f t="shared" si="50"/>
        <v>0</v>
      </c>
      <c r="O399" s="127">
        <f t="shared" si="51"/>
        <v>0</v>
      </c>
      <c r="P399" s="78">
        <f t="shared" si="47"/>
        <v>0</v>
      </c>
      <c r="R399"/>
      <c r="S399"/>
      <c r="T399"/>
      <c r="U399"/>
      <c r="V399"/>
      <c r="W399"/>
    </row>
    <row r="400" spans="1:23" s="122" customFormat="1" x14ac:dyDescent="0.2">
      <c r="A400" s="71">
        <v>24.13</v>
      </c>
      <c r="B400" s="201"/>
      <c r="C400" s="134" t="s">
        <v>53</v>
      </c>
      <c r="D400" s="71" t="s">
        <v>56</v>
      </c>
      <c r="E400" s="135">
        <v>0.77</v>
      </c>
      <c r="F400" s="126"/>
      <c r="G400" s="127"/>
      <c r="H400" s="78"/>
      <c r="I400" s="127"/>
      <c r="J400" s="128"/>
      <c r="K400" s="129">
        <f t="shared" si="54"/>
        <v>0</v>
      </c>
      <c r="L400" s="130">
        <f t="shared" si="48"/>
        <v>0</v>
      </c>
      <c r="M400" s="131">
        <f t="shared" si="49"/>
        <v>0</v>
      </c>
      <c r="N400" s="78">
        <f t="shared" si="50"/>
        <v>0</v>
      </c>
      <c r="O400" s="127">
        <f t="shared" si="51"/>
        <v>0</v>
      </c>
      <c r="P400" s="78">
        <f t="shared" si="47"/>
        <v>0</v>
      </c>
      <c r="R400"/>
      <c r="S400"/>
      <c r="T400"/>
      <c r="U400"/>
      <c r="V400"/>
      <c r="W400"/>
    </row>
    <row r="401" spans="1:23" s="122" customFormat="1" x14ac:dyDescent="0.2">
      <c r="A401" s="70">
        <v>24.14</v>
      </c>
      <c r="B401" s="202"/>
      <c r="C401" s="136" t="s">
        <v>64</v>
      </c>
      <c r="D401" s="71" t="s">
        <v>45</v>
      </c>
      <c r="E401" s="125">
        <v>8.6</v>
      </c>
      <c r="F401" s="126"/>
      <c r="G401" s="127"/>
      <c r="H401" s="78"/>
      <c r="I401" s="127"/>
      <c r="J401" s="128"/>
      <c r="K401" s="129">
        <f t="shared" si="54"/>
        <v>0</v>
      </c>
      <c r="L401" s="130">
        <f t="shared" si="48"/>
        <v>0</v>
      </c>
      <c r="M401" s="131">
        <f t="shared" si="49"/>
        <v>0</v>
      </c>
      <c r="N401" s="78">
        <f t="shared" si="50"/>
        <v>0</v>
      </c>
      <c r="O401" s="127">
        <f t="shared" si="51"/>
        <v>0</v>
      </c>
      <c r="P401" s="78">
        <f t="shared" si="47"/>
        <v>0</v>
      </c>
      <c r="R401"/>
      <c r="S401"/>
      <c r="T401"/>
      <c r="U401"/>
      <c r="V401"/>
      <c r="W401"/>
    </row>
    <row r="402" spans="1:23" s="122" customFormat="1" x14ac:dyDescent="0.2">
      <c r="A402" s="71">
        <v>24.15</v>
      </c>
      <c r="B402" s="201"/>
      <c r="C402" s="134" t="s">
        <v>60</v>
      </c>
      <c r="D402" s="71" t="s">
        <v>56</v>
      </c>
      <c r="E402" s="135">
        <v>3.44</v>
      </c>
      <c r="F402" s="126"/>
      <c r="G402" s="127"/>
      <c r="H402" s="78"/>
      <c r="I402" s="127"/>
      <c r="J402" s="128"/>
      <c r="K402" s="129">
        <f t="shared" si="54"/>
        <v>0</v>
      </c>
      <c r="L402" s="130">
        <f t="shared" si="48"/>
        <v>0</v>
      </c>
      <c r="M402" s="131">
        <f t="shared" si="49"/>
        <v>0</v>
      </c>
      <c r="N402" s="78">
        <f t="shared" si="50"/>
        <v>0</v>
      </c>
      <c r="O402" s="127">
        <f t="shared" si="51"/>
        <v>0</v>
      </c>
      <c r="P402" s="78">
        <f t="shared" si="47"/>
        <v>0</v>
      </c>
      <c r="R402"/>
      <c r="S402"/>
      <c r="T402"/>
      <c r="U402"/>
      <c r="V402"/>
      <c r="W402"/>
    </row>
    <row r="403" spans="1:23" s="122" customFormat="1" x14ac:dyDescent="0.2">
      <c r="A403" s="211">
        <v>25</v>
      </c>
      <c r="B403" s="212"/>
      <c r="C403" s="213" t="s">
        <v>140</v>
      </c>
      <c r="D403" s="214"/>
      <c r="E403" s="221">
        <v>0</v>
      </c>
      <c r="F403" s="222"/>
      <c r="G403" s="223"/>
      <c r="H403" s="218"/>
      <c r="I403" s="217"/>
      <c r="J403" s="224"/>
      <c r="K403" s="224"/>
      <c r="L403" s="225">
        <f t="shared" si="48"/>
        <v>0</v>
      </c>
      <c r="M403" s="226">
        <f t="shared" si="49"/>
        <v>0</v>
      </c>
      <c r="N403" s="227">
        <f t="shared" si="50"/>
        <v>0</v>
      </c>
      <c r="O403" s="223">
        <f t="shared" si="51"/>
        <v>0</v>
      </c>
      <c r="P403" s="227">
        <f t="shared" si="47"/>
        <v>0</v>
      </c>
      <c r="R403"/>
      <c r="S403"/>
      <c r="T403"/>
      <c r="U403"/>
      <c r="V403"/>
      <c r="W403"/>
    </row>
    <row r="404" spans="1:23" s="122" customFormat="1" x14ac:dyDescent="0.2">
      <c r="A404" s="71">
        <v>25.1</v>
      </c>
      <c r="B404" s="201"/>
      <c r="C404" s="123" t="s">
        <v>54</v>
      </c>
      <c r="D404" s="124" t="s">
        <v>45</v>
      </c>
      <c r="E404" s="125">
        <v>35.93</v>
      </c>
      <c r="F404" s="126"/>
      <c r="G404" s="127"/>
      <c r="H404" s="78"/>
      <c r="I404" s="127"/>
      <c r="J404" s="128"/>
      <c r="K404" s="129">
        <f t="shared" ref="K404:K418" si="55">ROUND(SUM(H404:J404),2)</f>
        <v>0</v>
      </c>
      <c r="L404" s="130">
        <f t="shared" si="48"/>
        <v>0</v>
      </c>
      <c r="M404" s="131">
        <f t="shared" si="49"/>
        <v>0</v>
      </c>
      <c r="N404" s="78">
        <f t="shared" si="50"/>
        <v>0</v>
      </c>
      <c r="O404" s="127">
        <f t="shared" si="51"/>
        <v>0</v>
      </c>
      <c r="P404" s="78">
        <f t="shared" ref="P404:P467" si="56">ROUND(SUM(M404:O404),2)</f>
        <v>0</v>
      </c>
      <c r="R404"/>
      <c r="S404"/>
      <c r="T404"/>
      <c r="U404"/>
      <c r="V404"/>
      <c r="W404"/>
    </row>
    <row r="405" spans="1:23" s="122" customFormat="1" x14ac:dyDescent="0.2">
      <c r="A405" s="71">
        <v>25.2</v>
      </c>
      <c r="B405" s="201"/>
      <c r="C405" s="134" t="s">
        <v>55</v>
      </c>
      <c r="D405" s="71" t="s">
        <v>57</v>
      </c>
      <c r="E405" s="135">
        <v>32.340000000000003</v>
      </c>
      <c r="F405" s="126"/>
      <c r="G405" s="127"/>
      <c r="H405" s="78"/>
      <c r="I405" s="127"/>
      <c r="J405" s="128"/>
      <c r="K405" s="129">
        <f t="shared" si="55"/>
        <v>0</v>
      </c>
      <c r="L405" s="130">
        <f t="shared" si="48"/>
        <v>0</v>
      </c>
      <c r="M405" s="131">
        <f t="shared" si="49"/>
        <v>0</v>
      </c>
      <c r="N405" s="78">
        <f t="shared" si="50"/>
        <v>0</v>
      </c>
      <c r="O405" s="127">
        <f t="shared" si="51"/>
        <v>0</v>
      </c>
      <c r="P405" s="78">
        <f t="shared" si="56"/>
        <v>0</v>
      </c>
      <c r="R405"/>
      <c r="S405"/>
      <c r="T405"/>
      <c r="U405"/>
      <c r="V405"/>
      <c r="W405"/>
    </row>
    <row r="406" spans="1:23" s="122" customFormat="1" ht="14.25" x14ac:dyDescent="0.2">
      <c r="A406" s="71">
        <v>25.3</v>
      </c>
      <c r="B406" s="201"/>
      <c r="C406" s="134" t="s">
        <v>58</v>
      </c>
      <c r="D406" s="71" t="s">
        <v>46</v>
      </c>
      <c r="E406" s="135">
        <v>0.36</v>
      </c>
      <c r="F406" s="126"/>
      <c r="G406" s="127"/>
      <c r="H406" s="78"/>
      <c r="I406" s="127"/>
      <c r="J406" s="128"/>
      <c r="K406" s="129">
        <f t="shared" si="55"/>
        <v>0</v>
      </c>
      <c r="L406" s="130">
        <f t="shared" si="48"/>
        <v>0</v>
      </c>
      <c r="M406" s="131">
        <f t="shared" si="49"/>
        <v>0</v>
      </c>
      <c r="N406" s="78">
        <f t="shared" si="50"/>
        <v>0</v>
      </c>
      <c r="O406" s="127">
        <f t="shared" si="51"/>
        <v>0</v>
      </c>
      <c r="P406" s="78">
        <f t="shared" si="56"/>
        <v>0</v>
      </c>
      <c r="R406"/>
      <c r="S406"/>
      <c r="T406"/>
      <c r="U406"/>
      <c r="V406"/>
      <c r="W406"/>
    </row>
    <row r="407" spans="1:23" s="122" customFormat="1" ht="14.25" x14ac:dyDescent="0.2">
      <c r="A407" s="71">
        <v>25.4</v>
      </c>
      <c r="B407" s="201"/>
      <c r="C407" s="136" t="s">
        <v>52</v>
      </c>
      <c r="D407" s="71" t="s">
        <v>46</v>
      </c>
      <c r="E407" s="125">
        <v>35.93</v>
      </c>
      <c r="F407" s="126"/>
      <c r="G407" s="127"/>
      <c r="H407" s="78"/>
      <c r="I407" s="127"/>
      <c r="J407" s="128"/>
      <c r="K407" s="129">
        <f t="shared" si="55"/>
        <v>0</v>
      </c>
      <c r="L407" s="130">
        <f t="shared" si="48"/>
        <v>0</v>
      </c>
      <c r="M407" s="131">
        <f t="shared" si="49"/>
        <v>0</v>
      </c>
      <c r="N407" s="78">
        <f t="shared" si="50"/>
        <v>0</v>
      </c>
      <c r="O407" s="127">
        <f t="shared" si="51"/>
        <v>0</v>
      </c>
      <c r="P407" s="78">
        <f t="shared" si="56"/>
        <v>0</v>
      </c>
      <c r="R407"/>
      <c r="S407"/>
      <c r="T407"/>
      <c r="U407"/>
      <c r="V407"/>
      <c r="W407"/>
    </row>
    <row r="408" spans="1:23" s="122" customFormat="1" x14ac:dyDescent="0.2">
      <c r="A408" s="71">
        <v>25.5</v>
      </c>
      <c r="B408" s="201"/>
      <c r="C408" s="134" t="s">
        <v>53</v>
      </c>
      <c r="D408" s="71" t="s">
        <v>56</v>
      </c>
      <c r="E408" s="135">
        <v>5.39</v>
      </c>
      <c r="F408" s="126"/>
      <c r="G408" s="127"/>
      <c r="H408" s="78"/>
      <c r="I408" s="127"/>
      <c r="J408" s="128"/>
      <c r="K408" s="129">
        <f t="shared" si="55"/>
        <v>0</v>
      </c>
      <c r="L408" s="130">
        <f t="shared" si="48"/>
        <v>0</v>
      </c>
      <c r="M408" s="131">
        <f t="shared" si="49"/>
        <v>0</v>
      </c>
      <c r="N408" s="78">
        <f t="shared" si="50"/>
        <v>0</v>
      </c>
      <c r="O408" s="127">
        <f t="shared" si="51"/>
        <v>0</v>
      </c>
      <c r="P408" s="78">
        <f t="shared" si="56"/>
        <v>0</v>
      </c>
      <c r="R408"/>
      <c r="S408"/>
      <c r="T408"/>
      <c r="U408"/>
      <c r="V408"/>
      <c r="W408"/>
    </row>
    <row r="409" spans="1:23" s="122" customFormat="1" x14ac:dyDescent="0.2">
      <c r="A409" s="71">
        <v>25.6</v>
      </c>
      <c r="B409" s="201"/>
      <c r="C409" s="136" t="s">
        <v>59</v>
      </c>
      <c r="D409" s="71" t="s">
        <v>45</v>
      </c>
      <c r="E409" s="125">
        <v>35.93</v>
      </c>
      <c r="F409" s="126"/>
      <c r="G409" s="127"/>
      <c r="H409" s="78"/>
      <c r="I409" s="127"/>
      <c r="J409" s="128"/>
      <c r="K409" s="129">
        <f t="shared" si="55"/>
        <v>0</v>
      </c>
      <c r="L409" s="130">
        <f t="shared" si="48"/>
        <v>0</v>
      </c>
      <c r="M409" s="131">
        <f t="shared" si="49"/>
        <v>0</v>
      </c>
      <c r="N409" s="78">
        <f t="shared" si="50"/>
        <v>0</v>
      </c>
      <c r="O409" s="127">
        <f t="shared" si="51"/>
        <v>0</v>
      </c>
      <c r="P409" s="78">
        <f t="shared" si="56"/>
        <v>0</v>
      </c>
      <c r="R409"/>
      <c r="S409"/>
      <c r="T409"/>
      <c r="U409"/>
      <c r="V409"/>
      <c r="W409"/>
    </row>
    <row r="410" spans="1:23" s="122" customFormat="1" x14ac:dyDescent="0.2">
      <c r="A410" s="71">
        <v>25.7</v>
      </c>
      <c r="B410" s="201"/>
      <c r="C410" s="134" t="s">
        <v>60</v>
      </c>
      <c r="D410" s="71" t="s">
        <v>56</v>
      </c>
      <c r="E410" s="135">
        <v>14.37</v>
      </c>
      <c r="F410" s="126"/>
      <c r="G410" s="127"/>
      <c r="H410" s="78"/>
      <c r="I410" s="127"/>
      <c r="J410" s="128"/>
      <c r="K410" s="129">
        <f t="shared" si="55"/>
        <v>0</v>
      </c>
      <c r="L410" s="130">
        <f t="shared" si="48"/>
        <v>0</v>
      </c>
      <c r="M410" s="131">
        <f t="shared" si="49"/>
        <v>0</v>
      </c>
      <c r="N410" s="78">
        <f t="shared" si="50"/>
        <v>0</v>
      </c>
      <c r="O410" s="127">
        <f t="shared" si="51"/>
        <v>0</v>
      </c>
      <c r="P410" s="78">
        <f t="shared" si="56"/>
        <v>0</v>
      </c>
      <c r="R410"/>
      <c r="S410"/>
      <c r="T410"/>
      <c r="U410"/>
      <c r="V410"/>
      <c r="W410"/>
    </row>
    <row r="411" spans="1:23" s="122" customFormat="1" x14ac:dyDescent="0.2">
      <c r="A411" s="71">
        <v>25.8</v>
      </c>
      <c r="B411" s="201"/>
      <c r="C411" s="137" t="s">
        <v>61</v>
      </c>
      <c r="D411" s="124" t="s">
        <v>56</v>
      </c>
      <c r="E411" s="135">
        <v>14.37</v>
      </c>
      <c r="F411" s="126"/>
      <c r="G411" s="127"/>
      <c r="H411" s="78"/>
      <c r="I411" s="127"/>
      <c r="J411" s="128"/>
      <c r="K411" s="129">
        <f t="shared" si="55"/>
        <v>0</v>
      </c>
      <c r="L411" s="130">
        <f t="shared" si="48"/>
        <v>0</v>
      </c>
      <c r="M411" s="131">
        <f t="shared" si="49"/>
        <v>0</v>
      </c>
      <c r="N411" s="78">
        <f t="shared" si="50"/>
        <v>0</v>
      </c>
      <c r="O411" s="127">
        <f t="shared" si="51"/>
        <v>0</v>
      </c>
      <c r="P411" s="78">
        <f t="shared" si="56"/>
        <v>0</v>
      </c>
      <c r="R411"/>
      <c r="S411"/>
      <c r="T411"/>
      <c r="U411"/>
      <c r="V411"/>
      <c r="W411"/>
    </row>
    <row r="412" spans="1:23" s="122" customFormat="1" x14ac:dyDescent="0.2">
      <c r="A412" s="71">
        <v>25.9</v>
      </c>
      <c r="B412" s="201"/>
      <c r="C412" s="123" t="s">
        <v>63</v>
      </c>
      <c r="D412" s="124" t="s">
        <v>45</v>
      </c>
      <c r="E412" s="125">
        <v>10.1</v>
      </c>
      <c r="F412" s="126"/>
      <c r="G412" s="127"/>
      <c r="H412" s="78"/>
      <c r="I412" s="127"/>
      <c r="J412" s="128"/>
      <c r="K412" s="129">
        <f t="shared" si="55"/>
        <v>0</v>
      </c>
      <c r="L412" s="130">
        <f t="shared" si="48"/>
        <v>0</v>
      </c>
      <c r="M412" s="131">
        <f t="shared" si="49"/>
        <v>0</v>
      </c>
      <c r="N412" s="78">
        <f t="shared" si="50"/>
        <v>0</v>
      </c>
      <c r="O412" s="127">
        <f t="shared" si="51"/>
        <v>0</v>
      </c>
      <c r="P412" s="78">
        <f t="shared" si="56"/>
        <v>0</v>
      </c>
      <c r="R412"/>
      <c r="S412"/>
      <c r="T412"/>
      <c r="U412"/>
      <c r="V412"/>
      <c r="W412"/>
    </row>
    <row r="413" spans="1:23" s="122" customFormat="1" x14ac:dyDescent="0.2">
      <c r="A413" s="70">
        <v>25.1</v>
      </c>
      <c r="B413" s="202"/>
      <c r="C413" s="134" t="s">
        <v>55</v>
      </c>
      <c r="D413" s="71" t="s">
        <v>57</v>
      </c>
      <c r="E413" s="135">
        <v>12.12</v>
      </c>
      <c r="F413" s="126"/>
      <c r="G413" s="127"/>
      <c r="H413" s="78"/>
      <c r="I413" s="127"/>
      <c r="J413" s="128"/>
      <c r="K413" s="129">
        <f t="shared" si="55"/>
        <v>0</v>
      </c>
      <c r="L413" s="130">
        <f t="shared" ref="L413:L476" si="57">ROUND((E413*F413),2)</f>
        <v>0</v>
      </c>
      <c r="M413" s="131">
        <f t="shared" ref="M413:M476" si="58">ROUND((E413*H413),2)</f>
        <v>0</v>
      </c>
      <c r="N413" s="78">
        <f t="shared" ref="N413:N476" si="59">ROUND((E413*I413),2)</f>
        <v>0</v>
      </c>
      <c r="O413" s="127">
        <f t="shared" ref="O413:O476" si="60">ROUND((E413*J413),2)</f>
        <v>0</v>
      </c>
      <c r="P413" s="78">
        <f t="shared" si="56"/>
        <v>0</v>
      </c>
      <c r="R413"/>
      <c r="S413"/>
      <c r="T413"/>
      <c r="U413"/>
      <c r="V413"/>
      <c r="W413"/>
    </row>
    <row r="414" spans="1:23" s="122" customFormat="1" ht="14.25" x14ac:dyDescent="0.2">
      <c r="A414" s="71">
        <v>25.11</v>
      </c>
      <c r="B414" s="201"/>
      <c r="C414" s="134" t="s">
        <v>58</v>
      </c>
      <c r="D414" s="71" t="s">
        <v>46</v>
      </c>
      <c r="E414" s="135">
        <v>0.1</v>
      </c>
      <c r="F414" s="126"/>
      <c r="G414" s="127"/>
      <c r="H414" s="78"/>
      <c r="I414" s="127"/>
      <c r="J414" s="128"/>
      <c r="K414" s="129">
        <f t="shared" si="55"/>
        <v>0</v>
      </c>
      <c r="L414" s="130">
        <f t="shared" si="57"/>
        <v>0</v>
      </c>
      <c r="M414" s="131">
        <f t="shared" si="58"/>
        <v>0</v>
      </c>
      <c r="N414" s="78">
        <f t="shared" si="59"/>
        <v>0</v>
      </c>
      <c r="O414" s="127">
        <f t="shared" si="60"/>
        <v>0</v>
      </c>
      <c r="P414" s="78">
        <f t="shared" si="56"/>
        <v>0</v>
      </c>
      <c r="R414"/>
      <c r="S414"/>
      <c r="T414"/>
      <c r="U414"/>
      <c r="V414"/>
      <c r="W414"/>
    </row>
    <row r="415" spans="1:23" s="122" customFormat="1" ht="14.25" x14ac:dyDescent="0.2">
      <c r="A415" s="70">
        <v>25.12</v>
      </c>
      <c r="B415" s="202"/>
      <c r="C415" s="136" t="s">
        <v>62</v>
      </c>
      <c r="D415" s="71" t="s">
        <v>46</v>
      </c>
      <c r="E415" s="125">
        <v>10.1</v>
      </c>
      <c r="F415" s="126"/>
      <c r="G415" s="127"/>
      <c r="H415" s="78"/>
      <c r="I415" s="127"/>
      <c r="J415" s="128"/>
      <c r="K415" s="129">
        <f t="shared" si="55"/>
        <v>0</v>
      </c>
      <c r="L415" s="130">
        <f t="shared" si="57"/>
        <v>0</v>
      </c>
      <c r="M415" s="131">
        <f t="shared" si="58"/>
        <v>0</v>
      </c>
      <c r="N415" s="78">
        <f t="shared" si="59"/>
        <v>0</v>
      </c>
      <c r="O415" s="127">
        <f t="shared" si="60"/>
        <v>0</v>
      </c>
      <c r="P415" s="78">
        <f t="shared" si="56"/>
        <v>0</v>
      </c>
      <c r="R415"/>
      <c r="S415"/>
      <c r="T415"/>
      <c r="U415"/>
      <c r="V415"/>
      <c r="W415"/>
    </row>
    <row r="416" spans="1:23" s="122" customFormat="1" x14ac:dyDescent="0.2">
      <c r="A416" s="71">
        <v>25.13</v>
      </c>
      <c r="B416" s="201"/>
      <c r="C416" s="134" t="s">
        <v>53</v>
      </c>
      <c r="D416" s="71" t="s">
        <v>56</v>
      </c>
      <c r="E416" s="135">
        <v>0.91</v>
      </c>
      <c r="F416" s="126"/>
      <c r="G416" s="127"/>
      <c r="H416" s="78"/>
      <c r="I416" s="127"/>
      <c r="J416" s="128"/>
      <c r="K416" s="129">
        <f t="shared" si="55"/>
        <v>0</v>
      </c>
      <c r="L416" s="130">
        <f t="shared" si="57"/>
        <v>0</v>
      </c>
      <c r="M416" s="131">
        <f t="shared" si="58"/>
        <v>0</v>
      </c>
      <c r="N416" s="78">
        <f t="shared" si="59"/>
        <v>0</v>
      </c>
      <c r="O416" s="127">
        <f t="shared" si="60"/>
        <v>0</v>
      </c>
      <c r="P416" s="78">
        <f t="shared" si="56"/>
        <v>0</v>
      </c>
      <c r="R416"/>
      <c r="S416"/>
      <c r="T416"/>
      <c r="U416"/>
      <c r="V416"/>
      <c r="W416"/>
    </row>
    <row r="417" spans="1:23" s="122" customFormat="1" x14ac:dyDescent="0.2">
      <c r="A417" s="70">
        <v>25.14</v>
      </c>
      <c r="B417" s="202"/>
      <c r="C417" s="136" t="s">
        <v>64</v>
      </c>
      <c r="D417" s="71" t="s">
        <v>45</v>
      </c>
      <c r="E417" s="125">
        <v>10.1</v>
      </c>
      <c r="F417" s="126"/>
      <c r="G417" s="127"/>
      <c r="H417" s="78"/>
      <c r="I417" s="127"/>
      <c r="J417" s="128"/>
      <c r="K417" s="129">
        <f t="shared" si="55"/>
        <v>0</v>
      </c>
      <c r="L417" s="130">
        <f t="shared" si="57"/>
        <v>0</v>
      </c>
      <c r="M417" s="131">
        <f t="shared" si="58"/>
        <v>0</v>
      </c>
      <c r="N417" s="78">
        <f t="shared" si="59"/>
        <v>0</v>
      </c>
      <c r="O417" s="127">
        <f t="shared" si="60"/>
        <v>0</v>
      </c>
      <c r="P417" s="78">
        <f t="shared" si="56"/>
        <v>0</v>
      </c>
      <c r="R417"/>
      <c r="S417"/>
      <c r="T417"/>
      <c r="U417"/>
      <c r="V417"/>
      <c r="W417"/>
    </row>
    <row r="418" spans="1:23" s="122" customFormat="1" x14ac:dyDescent="0.2">
      <c r="A418" s="71">
        <v>25.15</v>
      </c>
      <c r="B418" s="201"/>
      <c r="C418" s="134" t="s">
        <v>60</v>
      </c>
      <c r="D418" s="71" t="s">
        <v>56</v>
      </c>
      <c r="E418" s="135">
        <v>4.04</v>
      </c>
      <c r="F418" s="126"/>
      <c r="G418" s="127"/>
      <c r="H418" s="78"/>
      <c r="I418" s="127"/>
      <c r="J418" s="128"/>
      <c r="K418" s="129">
        <f t="shared" si="55"/>
        <v>0</v>
      </c>
      <c r="L418" s="130">
        <f t="shared" si="57"/>
        <v>0</v>
      </c>
      <c r="M418" s="131">
        <f t="shared" si="58"/>
        <v>0</v>
      </c>
      <c r="N418" s="78">
        <f t="shared" si="59"/>
        <v>0</v>
      </c>
      <c r="O418" s="127">
        <f t="shared" si="60"/>
        <v>0</v>
      </c>
      <c r="P418" s="78">
        <f t="shared" si="56"/>
        <v>0</v>
      </c>
      <c r="R418"/>
      <c r="S418"/>
      <c r="T418"/>
      <c r="U418"/>
      <c r="V418"/>
      <c r="W418"/>
    </row>
    <row r="419" spans="1:23" s="122" customFormat="1" x14ac:dyDescent="0.2">
      <c r="A419" s="211">
        <v>26</v>
      </c>
      <c r="B419" s="212"/>
      <c r="C419" s="213" t="s">
        <v>141</v>
      </c>
      <c r="D419" s="214"/>
      <c r="E419" s="221">
        <v>0</v>
      </c>
      <c r="F419" s="222"/>
      <c r="G419" s="223"/>
      <c r="H419" s="218"/>
      <c r="I419" s="217"/>
      <c r="J419" s="224"/>
      <c r="K419" s="224"/>
      <c r="L419" s="225">
        <f t="shared" si="57"/>
        <v>0</v>
      </c>
      <c r="M419" s="226">
        <f t="shared" si="58"/>
        <v>0</v>
      </c>
      <c r="N419" s="227">
        <f t="shared" si="59"/>
        <v>0</v>
      </c>
      <c r="O419" s="223">
        <f t="shared" si="60"/>
        <v>0</v>
      </c>
      <c r="P419" s="227">
        <f t="shared" si="56"/>
        <v>0</v>
      </c>
      <c r="R419"/>
      <c r="S419"/>
      <c r="T419"/>
      <c r="U419"/>
      <c r="V419"/>
      <c r="W419"/>
    </row>
    <row r="420" spans="1:23" s="122" customFormat="1" x14ac:dyDescent="0.2">
      <c r="A420" s="71">
        <v>26.1</v>
      </c>
      <c r="B420" s="201"/>
      <c r="C420" s="123" t="s">
        <v>54</v>
      </c>
      <c r="D420" s="124" t="s">
        <v>45</v>
      </c>
      <c r="E420" s="125">
        <v>41.74</v>
      </c>
      <c r="F420" s="126"/>
      <c r="G420" s="127"/>
      <c r="H420" s="78"/>
      <c r="I420" s="127"/>
      <c r="J420" s="128"/>
      <c r="K420" s="129">
        <f t="shared" ref="K420:K438" si="61">ROUND(SUM(H420:J420),2)</f>
        <v>0</v>
      </c>
      <c r="L420" s="130">
        <f t="shared" si="57"/>
        <v>0</v>
      </c>
      <c r="M420" s="131">
        <f t="shared" si="58"/>
        <v>0</v>
      </c>
      <c r="N420" s="78">
        <f t="shared" si="59"/>
        <v>0</v>
      </c>
      <c r="O420" s="127">
        <f t="shared" si="60"/>
        <v>0</v>
      </c>
      <c r="P420" s="78">
        <f t="shared" si="56"/>
        <v>0</v>
      </c>
      <c r="R420"/>
      <c r="S420"/>
      <c r="T420"/>
      <c r="U420"/>
      <c r="V420"/>
      <c r="W420"/>
    </row>
    <row r="421" spans="1:23" s="122" customFormat="1" x14ac:dyDescent="0.2">
      <c r="A421" s="71">
        <v>26.2</v>
      </c>
      <c r="B421" s="201"/>
      <c r="C421" s="134" t="s">
        <v>55</v>
      </c>
      <c r="D421" s="71" t="s">
        <v>57</v>
      </c>
      <c r="E421" s="135">
        <v>37.57</v>
      </c>
      <c r="F421" s="126"/>
      <c r="G421" s="127"/>
      <c r="H421" s="78"/>
      <c r="I421" s="127"/>
      <c r="J421" s="128"/>
      <c r="K421" s="129">
        <f t="shared" si="61"/>
        <v>0</v>
      </c>
      <c r="L421" s="130">
        <f t="shared" si="57"/>
        <v>0</v>
      </c>
      <c r="M421" s="131">
        <f t="shared" si="58"/>
        <v>0</v>
      </c>
      <c r="N421" s="78">
        <f t="shared" si="59"/>
        <v>0</v>
      </c>
      <c r="O421" s="127">
        <f t="shared" si="60"/>
        <v>0</v>
      </c>
      <c r="P421" s="78">
        <f t="shared" si="56"/>
        <v>0</v>
      </c>
      <c r="R421"/>
      <c r="S421"/>
      <c r="T421"/>
      <c r="U421"/>
      <c r="V421"/>
      <c r="W421"/>
    </row>
    <row r="422" spans="1:23" s="122" customFormat="1" ht="14.25" x14ac:dyDescent="0.2">
      <c r="A422" s="71">
        <v>26.3</v>
      </c>
      <c r="B422" s="201"/>
      <c r="C422" s="134" t="s">
        <v>58</v>
      </c>
      <c r="D422" s="71" t="s">
        <v>46</v>
      </c>
      <c r="E422" s="135">
        <v>0.42</v>
      </c>
      <c r="F422" s="126"/>
      <c r="G422" s="127"/>
      <c r="H422" s="78"/>
      <c r="I422" s="127"/>
      <c r="J422" s="128"/>
      <c r="K422" s="129">
        <f t="shared" si="61"/>
        <v>0</v>
      </c>
      <c r="L422" s="130">
        <f t="shared" si="57"/>
        <v>0</v>
      </c>
      <c r="M422" s="131">
        <f t="shared" si="58"/>
        <v>0</v>
      </c>
      <c r="N422" s="78">
        <f t="shared" si="59"/>
        <v>0</v>
      </c>
      <c r="O422" s="127">
        <f t="shared" si="60"/>
        <v>0</v>
      </c>
      <c r="P422" s="78">
        <f t="shared" si="56"/>
        <v>0</v>
      </c>
      <c r="R422"/>
      <c r="S422"/>
      <c r="T422"/>
      <c r="U422"/>
      <c r="V422"/>
      <c r="W422"/>
    </row>
    <row r="423" spans="1:23" s="122" customFormat="1" ht="14.25" x14ac:dyDescent="0.2">
      <c r="A423" s="71">
        <v>26.4</v>
      </c>
      <c r="B423" s="201"/>
      <c r="C423" s="136" t="s">
        <v>52</v>
      </c>
      <c r="D423" s="71" t="s">
        <v>46</v>
      </c>
      <c r="E423" s="125">
        <v>41.74</v>
      </c>
      <c r="F423" s="126"/>
      <c r="G423" s="127"/>
      <c r="H423" s="78"/>
      <c r="I423" s="127"/>
      <c r="J423" s="128"/>
      <c r="K423" s="129">
        <f t="shared" si="61"/>
        <v>0</v>
      </c>
      <c r="L423" s="130">
        <f t="shared" si="57"/>
        <v>0</v>
      </c>
      <c r="M423" s="131">
        <f t="shared" si="58"/>
        <v>0</v>
      </c>
      <c r="N423" s="78">
        <f t="shared" si="59"/>
        <v>0</v>
      </c>
      <c r="O423" s="127">
        <f t="shared" si="60"/>
        <v>0</v>
      </c>
      <c r="P423" s="78">
        <f t="shared" si="56"/>
        <v>0</v>
      </c>
      <c r="R423"/>
      <c r="S423"/>
      <c r="T423"/>
      <c r="U423"/>
      <c r="V423"/>
      <c r="W423"/>
    </row>
    <row r="424" spans="1:23" s="122" customFormat="1" x14ac:dyDescent="0.2">
      <c r="A424" s="71">
        <v>26.5</v>
      </c>
      <c r="B424" s="201"/>
      <c r="C424" s="134" t="s">
        <v>53</v>
      </c>
      <c r="D424" s="71" t="s">
        <v>56</v>
      </c>
      <c r="E424" s="135">
        <v>6.26</v>
      </c>
      <c r="F424" s="126"/>
      <c r="G424" s="127"/>
      <c r="H424" s="78"/>
      <c r="I424" s="127"/>
      <c r="J424" s="128"/>
      <c r="K424" s="129">
        <f t="shared" si="61"/>
        <v>0</v>
      </c>
      <c r="L424" s="130">
        <f t="shared" si="57"/>
        <v>0</v>
      </c>
      <c r="M424" s="131">
        <f t="shared" si="58"/>
        <v>0</v>
      </c>
      <c r="N424" s="78">
        <f t="shared" si="59"/>
        <v>0</v>
      </c>
      <c r="O424" s="127">
        <f t="shared" si="60"/>
        <v>0</v>
      </c>
      <c r="P424" s="78">
        <f t="shared" si="56"/>
        <v>0</v>
      </c>
      <c r="R424"/>
      <c r="S424"/>
      <c r="T424"/>
      <c r="U424"/>
      <c r="V424"/>
      <c r="W424"/>
    </row>
    <row r="425" spans="1:23" s="122" customFormat="1" x14ac:dyDescent="0.2">
      <c r="A425" s="71">
        <v>26.6</v>
      </c>
      <c r="B425" s="201"/>
      <c r="C425" s="136" t="s">
        <v>59</v>
      </c>
      <c r="D425" s="71" t="s">
        <v>45</v>
      </c>
      <c r="E425" s="125">
        <v>41.74</v>
      </c>
      <c r="F425" s="126"/>
      <c r="G425" s="127"/>
      <c r="H425" s="78"/>
      <c r="I425" s="127"/>
      <c r="J425" s="128"/>
      <c r="K425" s="129">
        <f t="shared" si="61"/>
        <v>0</v>
      </c>
      <c r="L425" s="130">
        <f t="shared" si="57"/>
        <v>0</v>
      </c>
      <c r="M425" s="131">
        <f t="shared" si="58"/>
        <v>0</v>
      </c>
      <c r="N425" s="78">
        <f t="shared" si="59"/>
        <v>0</v>
      </c>
      <c r="O425" s="127">
        <f t="shared" si="60"/>
        <v>0</v>
      </c>
      <c r="P425" s="78">
        <f t="shared" si="56"/>
        <v>0</v>
      </c>
      <c r="R425"/>
      <c r="S425"/>
      <c r="T425"/>
      <c r="U425"/>
      <c r="V425"/>
      <c r="W425"/>
    </row>
    <row r="426" spans="1:23" s="122" customFormat="1" x14ac:dyDescent="0.2">
      <c r="A426" s="71">
        <v>26.7</v>
      </c>
      <c r="B426" s="201"/>
      <c r="C426" s="134" t="s">
        <v>60</v>
      </c>
      <c r="D426" s="71" t="s">
        <v>56</v>
      </c>
      <c r="E426" s="135">
        <v>16.7</v>
      </c>
      <c r="F426" s="126"/>
      <c r="G426" s="127"/>
      <c r="H426" s="78"/>
      <c r="I426" s="127"/>
      <c r="J426" s="128"/>
      <c r="K426" s="129">
        <f t="shared" si="61"/>
        <v>0</v>
      </c>
      <c r="L426" s="130">
        <f t="shared" si="57"/>
        <v>0</v>
      </c>
      <c r="M426" s="131">
        <f t="shared" si="58"/>
        <v>0</v>
      </c>
      <c r="N426" s="78">
        <f t="shared" si="59"/>
        <v>0</v>
      </c>
      <c r="O426" s="127">
        <f t="shared" si="60"/>
        <v>0</v>
      </c>
      <c r="P426" s="78">
        <f t="shared" si="56"/>
        <v>0</v>
      </c>
      <c r="R426"/>
      <c r="S426"/>
      <c r="T426"/>
      <c r="U426"/>
      <c r="V426"/>
      <c r="W426"/>
    </row>
    <row r="427" spans="1:23" s="122" customFormat="1" x14ac:dyDescent="0.2">
      <c r="A427" s="71">
        <v>26.8</v>
      </c>
      <c r="B427" s="201"/>
      <c r="C427" s="137" t="s">
        <v>61</v>
      </c>
      <c r="D427" s="124" t="s">
        <v>56</v>
      </c>
      <c r="E427" s="135">
        <v>16.7</v>
      </c>
      <c r="F427" s="126"/>
      <c r="G427" s="127"/>
      <c r="H427" s="78"/>
      <c r="I427" s="127"/>
      <c r="J427" s="128"/>
      <c r="K427" s="129">
        <f t="shared" si="61"/>
        <v>0</v>
      </c>
      <c r="L427" s="130">
        <f t="shared" si="57"/>
        <v>0</v>
      </c>
      <c r="M427" s="131">
        <f t="shared" si="58"/>
        <v>0</v>
      </c>
      <c r="N427" s="78">
        <f t="shared" si="59"/>
        <v>0</v>
      </c>
      <c r="O427" s="127">
        <f t="shared" si="60"/>
        <v>0</v>
      </c>
      <c r="P427" s="78">
        <f t="shared" si="56"/>
        <v>0</v>
      </c>
      <c r="R427"/>
      <c r="S427"/>
      <c r="T427"/>
      <c r="U427"/>
      <c r="V427"/>
      <c r="W427"/>
    </row>
    <row r="428" spans="1:23" s="122" customFormat="1" x14ac:dyDescent="0.2">
      <c r="A428" s="71">
        <v>26.9</v>
      </c>
      <c r="B428" s="201"/>
      <c r="C428" s="123" t="s">
        <v>63</v>
      </c>
      <c r="D428" s="124" t="s">
        <v>45</v>
      </c>
      <c r="E428" s="125">
        <v>12</v>
      </c>
      <c r="F428" s="126"/>
      <c r="G428" s="127"/>
      <c r="H428" s="78"/>
      <c r="I428" s="127"/>
      <c r="J428" s="128"/>
      <c r="K428" s="129">
        <f t="shared" si="61"/>
        <v>0</v>
      </c>
      <c r="L428" s="130">
        <f t="shared" si="57"/>
        <v>0</v>
      </c>
      <c r="M428" s="131">
        <f t="shared" si="58"/>
        <v>0</v>
      </c>
      <c r="N428" s="78">
        <f t="shared" si="59"/>
        <v>0</v>
      </c>
      <c r="O428" s="127">
        <f t="shared" si="60"/>
        <v>0</v>
      </c>
      <c r="P428" s="78">
        <f t="shared" si="56"/>
        <v>0</v>
      </c>
      <c r="R428"/>
      <c r="S428"/>
      <c r="T428"/>
      <c r="U428"/>
      <c r="V428"/>
      <c r="W428"/>
    </row>
    <row r="429" spans="1:23" s="122" customFormat="1" x14ac:dyDescent="0.2">
      <c r="A429" s="70">
        <v>26.1</v>
      </c>
      <c r="B429" s="202"/>
      <c r="C429" s="134" t="s">
        <v>55</v>
      </c>
      <c r="D429" s="71" t="s">
        <v>57</v>
      </c>
      <c r="E429" s="135">
        <v>14.4</v>
      </c>
      <c r="F429" s="126"/>
      <c r="G429" s="127"/>
      <c r="H429" s="78"/>
      <c r="I429" s="127"/>
      <c r="J429" s="128"/>
      <c r="K429" s="129">
        <f t="shared" si="61"/>
        <v>0</v>
      </c>
      <c r="L429" s="130">
        <f t="shared" si="57"/>
        <v>0</v>
      </c>
      <c r="M429" s="131">
        <f t="shared" si="58"/>
        <v>0</v>
      </c>
      <c r="N429" s="78">
        <f t="shared" si="59"/>
        <v>0</v>
      </c>
      <c r="O429" s="127">
        <f t="shared" si="60"/>
        <v>0</v>
      </c>
      <c r="P429" s="78">
        <f t="shared" si="56"/>
        <v>0</v>
      </c>
      <c r="R429"/>
      <c r="S429"/>
      <c r="T429"/>
      <c r="U429"/>
      <c r="V429"/>
      <c r="W429"/>
    </row>
    <row r="430" spans="1:23" s="122" customFormat="1" ht="14.25" x14ac:dyDescent="0.2">
      <c r="A430" s="71">
        <v>26.11</v>
      </c>
      <c r="B430" s="201"/>
      <c r="C430" s="134" t="s">
        <v>58</v>
      </c>
      <c r="D430" s="71" t="s">
        <v>46</v>
      </c>
      <c r="E430" s="135">
        <v>0.12</v>
      </c>
      <c r="F430" s="126"/>
      <c r="G430" s="127"/>
      <c r="H430" s="78"/>
      <c r="I430" s="127"/>
      <c r="J430" s="128"/>
      <c r="K430" s="129">
        <f t="shared" si="61"/>
        <v>0</v>
      </c>
      <c r="L430" s="130">
        <f t="shared" si="57"/>
        <v>0</v>
      </c>
      <c r="M430" s="131">
        <f t="shared" si="58"/>
        <v>0</v>
      </c>
      <c r="N430" s="78">
        <f t="shared" si="59"/>
        <v>0</v>
      </c>
      <c r="O430" s="127">
        <f t="shared" si="60"/>
        <v>0</v>
      </c>
      <c r="P430" s="78">
        <f t="shared" si="56"/>
        <v>0</v>
      </c>
      <c r="R430"/>
      <c r="S430"/>
      <c r="T430"/>
      <c r="U430"/>
      <c r="V430"/>
      <c r="W430"/>
    </row>
    <row r="431" spans="1:23" s="122" customFormat="1" ht="14.25" x14ac:dyDescent="0.2">
      <c r="A431" s="70">
        <v>26.12</v>
      </c>
      <c r="B431" s="202"/>
      <c r="C431" s="136" t="s">
        <v>62</v>
      </c>
      <c r="D431" s="71" t="s">
        <v>46</v>
      </c>
      <c r="E431" s="125">
        <v>12</v>
      </c>
      <c r="F431" s="126"/>
      <c r="G431" s="127"/>
      <c r="H431" s="78"/>
      <c r="I431" s="127"/>
      <c r="J431" s="128"/>
      <c r="K431" s="129">
        <f t="shared" si="61"/>
        <v>0</v>
      </c>
      <c r="L431" s="130">
        <f t="shared" si="57"/>
        <v>0</v>
      </c>
      <c r="M431" s="131">
        <f t="shared" si="58"/>
        <v>0</v>
      </c>
      <c r="N431" s="78">
        <f t="shared" si="59"/>
        <v>0</v>
      </c>
      <c r="O431" s="127">
        <f t="shared" si="60"/>
        <v>0</v>
      </c>
      <c r="P431" s="78">
        <f t="shared" si="56"/>
        <v>0</v>
      </c>
      <c r="R431"/>
      <c r="S431"/>
      <c r="T431"/>
      <c r="U431"/>
      <c r="V431"/>
      <c r="W431"/>
    </row>
    <row r="432" spans="1:23" s="122" customFormat="1" x14ac:dyDescent="0.2">
      <c r="A432" s="71">
        <v>26.13</v>
      </c>
      <c r="B432" s="201"/>
      <c r="C432" s="134" t="s">
        <v>53</v>
      </c>
      <c r="D432" s="71" t="s">
        <v>56</v>
      </c>
      <c r="E432" s="135">
        <v>1.08</v>
      </c>
      <c r="F432" s="126"/>
      <c r="G432" s="127"/>
      <c r="H432" s="78"/>
      <c r="I432" s="127"/>
      <c r="J432" s="128"/>
      <c r="K432" s="129">
        <f t="shared" si="61"/>
        <v>0</v>
      </c>
      <c r="L432" s="130">
        <f t="shared" si="57"/>
        <v>0</v>
      </c>
      <c r="M432" s="131">
        <f t="shared" si="58"/>
        <v>0</v>
      </c>
      <c r="N432" s="78">
        <f t="shared" si="59"/>
        <v>0</v>
      </c>
      <c r="O432" s="127">
        <f t="shared" si="60"/>
        <v>0</v>
      </c>
      <c r="P432" s="78">
        <f t="shared" si="56"/>
        <v>0</v>
      </c>
      <c r="R432"/>
      <c r="S432"/>
      <c r="T432"/>
      <c r="U432"/>
      <c r="V432"/>
      <c r="W432"/>
    </row>
    <row r="433" spans="1:23" s="122" customFormat="1" x14ac:dyDescent="0.2">
      <c r="A433" s="70">
        <v>26.14</v>
      </c>
      <c r="B433" s="202"/>
      <c r="C433" s="136" t="s">
        <v>64</v>
      </c>
      <c r="D433" s="71" t="s">
        <v>45</v>
      </c>
      <c r="E433" s="125">
        <v>12</v>
      </c>
      <c r="F433" s="126"/>
      <c r="G433" s="127"/>
      <c r="H433" s="78"/>
      <c r="I433" s="127"/>
      <c r="J433" s="128"/>
      <c r="K433" s="129">
        <f t="shared" si="61"/>
        <v>0</v>
      </c>
      <c r="L433" s="130">
        <f t="shared" si="57"/>
        <v>0</v>
      </c>
      <c r="M433" s="131">
        <f t="shared" si="58"/>
        <v>0</v>
      </c>
      <c r="N433" s="78">
        <f t="shared" si="59"/>
        <v>0</v>
      </c>
      <c r="O433" s="127">
        <f t="shared" si="60"/>
        <v>0</v>
      </c>
      <c r="P433" s="78">
        <f t="shared" si="56"/>
        <v>0</v>
      </c>
      <c r="R433"/>
      <c r="S433"/>
      <c r="T433"/>
      <c r="U433"/>
      <c r="V433"/>
      <c r="W433"/>
    </row>
    <row r="434" spans="1:23" s="122" customFormat="1" x14ac:dyDescent="0.2">
      <c r="A434" s="71">
        <v>26.15</v>
      </c>
      <c r="B434" s="201"/>
      <c r="C434" s="134" t="s">
        <v>60</v>
      </c>
      <c r="D434" s="71" t="s">
        <v>56</v>
      </c>
      <c r="E434" s="135">
        <v>4.8</v>
      </c>
      <c r="F434" s="126"/>
      <c r="G434" s="127"/>
      <c r="H434" s="78"/>
      <c r="I434" s="127"/>
      <c r="J434" s="128"/>
      <c r="K434" s="129">
        <f t="shared" si="61"/>
        <v>0</v>
      </c>
      <c r="L434" s="130">
        <f t="shared" si="57"/>
        <v>0</v>
      </c>
      <c r="M434" s="131">
        <f t="shared" si="58"/>
        <v>0</v>
      </c>
      <c r="N434" s="78">
        <f t="shared" si="59"/>
        <v>0</v>
      </c>
      <c r="O434" s="127">
        <f t="shared" si="60"/>
        <v>0</v>
      </c>
      <c r="P434" s="78">
        <f t="shared" si="56"/>
        <v>0</v>
      </c>
      <c r="R434"/>
      <c r="S434"/>
      <c r="T434"/>
      <c r="U434"/>
      <c r="V434"/>
      <c r="W434"/>
    </row>
    <row r="435" spans="1:23" s="122" customFormat="1" x14ac:dyDescent="0.2">
      <c r="A435" s="70">
        <v>26.16</v>
      </c>
      <c r="B435" s="202"/>
      <c r="C435" s="136" t="s">
        <v>71</v>
      </c>
      <c r="D435" s="71" t="s">
        <v>45</v>
      </c>
      <c r="E435" s="125">
        <v>12</v>
      </c>
      <c r="F435" s="126"/>
      <c r="G435" s="127"/>
      <c r="H435" s="78"/>
      <c r="I435" s="127"/>
      <c r="J435" s="128"/>
      <c r="K435" s="129">
        <f t="shared" si="61"/>
        <v>0</v>
      </c>
      <c r="L435" s="130">
        <f t="shared" si="57"/>
        <v>0</v>
      </c>
      <c r="M435" s="131">
        <f t="shared" si="58"/>
        <v>0</v>
      </c>
      <c r="N435" s="78">
        <f t="shared" si="59"/>
        <v>0</v>
      </c>
      <c r="O435" s="127">
        <f t="shared" si="60"/>
        <v>0</v>
      </c>
      <c r="P435" s="78">
        <f t="shared" si="56"/>
        <v>0</v>
      </c>
      <c r="R435"/>
      <c r="S435"/>
      <c r="T435"/>
      <c r="U435"/>
      <c r="V435"/>
      <c r="W435"/>
    </row>
    <row r="436" spans="1:23" s="122" customFormat="1" x14ac:dyDescent="0.2">
      <c r="A436" s="71">
        <v>26.17</v>
      </c>
      <c r="B436" s="201"/>
      <c r="C436" s="136" t="s">
        <v>72</v>
      </c>
      <c r="D436" s="71" t="s">
        <v>45</v>
      </c>
      <c r="E436" s="125">
        <v>12</v>
      </c>
      <c r="F436" s="126"/>
      <c r="G436" s="127"/>
      <c r="H436" s="78"/>
      <c r="I436" s="127"/>
      <c r="J436" s="128"/>
      <c r="K436" s="129">
        <f t="shared" si="61"/>
        <v>0</v>
      </c>
      <c r="L436" s="130">
        <f t="shared" si="57"/>
        <v>0</v>
      </c>
      <c r="M436" s="131">
        <f t="shared" si="58"/>
        <v>0</v>
      </c>
      <c r="N436" s="78">
        <f t="shared" si="59"/>
        <v>0</v>
      </c>
      <c r="O436" s="127">
        <f t="shared" si="60"/>
        <v>0</v>
      </c>
      <c r="P436" s="78">
        <f t="shared" si="56"/>
        <v>0</v>
      </c>
      <c r="R436"/>
      <c r="S436"/>
      <c r="T436"/>
      <c r="U436"/>
      <c r="V436"/>
      <c r="W436"/>
    </row>
    <row r="437" spans="1:23" s="122" customFormat="1" x14ac:dyDescent="0.2">
      <c r="A437" s="70">
        <v>26.18</v>
      </c>
      <c r="B437" s="202"/>
      <c r="C437" s="136" t="s">
        <v>73</v>
      </c>
      <c r="D437" s="71" t="s">
        <v>45</v>
      </c>
      <c r="E437" s="125">
        <v>12</v>
      </c>
      <c r="F437" s="126"/>
      <c r="G437" s="127"/>
      <c r="H437" s="78"/>
      <c r="I437" s="127"/>
      <c r="J437" s="128"/>
      <c r="K437" s="129">
        <f t="shared" si="61"/>
        <v>0</v>
      </c>
      <c r="L437" s="130">
        <f t="shared" si="57"/>
        <v>0</v>
      </c>
      <c r="M437" s="131">
        <f t="shared" si="58"/>
        <v>0</v>
      </c>
      <c r="N437" s="78">
        <f t="shared" si="59"/>
        <v>0</v>
      </c>
      <c r="O437" s="127">
        <f t="shared" si="60"/>
        <v>0</v>
      </c>
      <c r="P437" s="78">
        <f t="shared" si="56"/>
        <v>0</v>
      </c>
      <c r="R437"/>
      <c r="S437"/>
      <c r="T437"/>
      <c r="U437"/>
      <c r="V437"/>
      <c r="W437"/>
    </row>
    <row r="438" spans="1:23" s="122" customFormat="1" x14ac:dyDescent="0.2">
      <c r="A438" s="71">
        <v>26.19</v>
      </c>
      <c r="B438" s="201"/>
      <c r="C438" s="142" t="s">
        <v>67</v>
      </c>
      <c r="D438" s="71" t="s">
        <v>51</v>
      </c>
      <c r="E438" s="135">
        <v>14.8</v>
      </c>
      <c r="F438" s="126"/>
      <c r="G438" s="127"/>
      <c r="H438" s="78"/>
      <c r="I438" s="127"/>
      <c r="J438" s="128"/>
      <c r="K438" s="129">
        <f t="shared" si="61"/>
        <v>0</v>
      </c>
      <c r="L438" s="130">
        <f t="shared" si="57"/>
        <v>0</v>
      </c>
      <c r="M438" s="131">
        <f t="shared" si="58"/>
        <v>0</v>
      </c>
      <c r="N438" s="78">
        <f t="shared" si="59"/>
        <v>0</v>
      </c>
      <c r="O438" s="127">
        <f t="shared" si="60"/>
        <v>0</v>
      </c>
      <c r="P438" s="78">
        <f t="shared" si="56"/>
        <v>0</v>
      </c>
      <c r="R438"/>
      <c r="S438"/>
      <c r="T438"/>
      <c r="U438"/>
      <c r="V438"/>
      <c r="W438"/>
    </row>
    <row r="439" spans="1:23" s="122" customFormat="1" x14ac:dyDescent="0.2">
      <c r="A439" s="211">
        <v>27</v>
      </c>
      <c r="B439" s="212"/>
      <c r="C439" s="213" t="s">
        <v>142</v>
      </c>
      <c r="D439" s="214"/>
      <c r="E439" s="221">
        <v>0</v>
      </c>
      <c r="F439" s="222"/>
      <c r="G439" s="223"/>
      <c r="H439" s="218"/>
      <c r="I439" s="217"/>
      <c r="J439" s="224"/>
      <c r="K439" s="224"/>
      <c r="L439" s="225">
        <f t="shared" si="57"/>
        <v>0</v>
      </c>
      <c r="M439" s="226">
        <f t="shared" si="58"/>
        <v>0</v>
      </c>
      <c r="N439" s="227">
        <f t="shared" si="59"/>
        <v>0</v>
      </c>
      <c r="O439" s="223">
        <f t="shared" si="60"/>
        <v>0</v>
      </c>
      <c r="P439" s="227">
        <f t="shared" si="56"/>
        <v>0</v>
      </c>
      <c r="R439"/>
      <c r="S439"/>
      <c r="T439"/>
      <c r="U439"/>
      <c r="V439"/>
      <c r="W439"/>
    </row>
    <row r="440" spans="1:23" s="122" customFormat="1" x14ac:dyDescent="0.2">
      <c r="A440" s="71">
        <v>27.1</v>
      </c>
      <c r="B440" s="201"/>
      <c r="C440" s="123" t="s">
        <v>143</v>
      </c>
      <c r="D440" s="124" t="s">
        <v>45</v>
      </c>
      <c r="E440" s="125">
        <v>67</v>
      </c>
      <c r="F440" s="126"/>
      <c r="G440" s="127"/>
      <c r="H440" s="78"/>
      <c r="I440" s="127"/>
      <c r="J440" s="128"/>
      <c r="K440" s="129">
        <f t="shared" ref="K440:K478" si="62">ROUND(SUM(H440:J440),2)</f>
        <v>0</v>
      </c>
      <c r="L440" s="130">
        <f t="shared" si="57"/>
        <v>0</v>
      </c>
      <c r="M440" s="131">
        <f t="shared" si="58"/>
        <v>0</v>
      </c>
      <c r="N440" s="78">
        <f t="shared" si="59"/>
        <v>0</v>
      </c>
      <c r="O440" s="127">
        <f t="shared" si="60"/>
        <v>0</v>
      </c>
      <c r="P440" s="78">
        <f t="shared" si="56"/>
        <v>0</v>
      </c>
      <c r="R440"/>
      <c r="S440"/>
      <c r="T440"/>
      <c r="U440"/>
      <c r="V440"/>
      <c r="W440"/>
    </row>
    <row r="441" spans="1:23" s="122" customFormat="1" x14ac:dyDescent="0.2">
      <c r="A441" s="71">
        <v>27.2</v>
      </c>
      <c r="B441" s="201"/>
      <c r="C441" s="143" t="s">
        <v>183</v>
      </c>
      <c r="D441" s="71" t="s">
        <v>107</v>
      </c>
      <c r="E441" s="135">
        <v>64</v>
      </c>
      <c r="F441" s="126"/>
      <c r="G441" s="127"/>
      <c r="H441" s="78"/>
      <c r="I441" s="127"/>
      <c r="J441" s="128"/>
      <c r="K441" s="129">
        <f t="shared" si="62"/>
        <v>0</v>
      </c>
      <c r="L441" s="130">
        <f t="shared" si="57"/>
        <v>0</v>
      </c>
      <c r="M441" s="131">
        <f t="shared" si="58"/>
        <v>0</v>
      </c>
      <c r="N441" s="78">
        <f t="shared" si="59"/>
        <v>0</v>
      </c>
      <c r="O441" s="127">
        <f t="shared" si="60"/>
        <v>0</v>
      </c>
      <c r="P441" s="78">
        <f t="shared" si="56"/>
        <v>0</v>
      </c>
      <c r="R441"/>
      <c r="S441"/>
      <c r="T441"/>
      <c r="U441"/>
      <c r="V441"/>
      <c r="W441"/>
    </row>
    <row r="442" spans="1:23" s="122" customFormat="1" x14ac:dyDescent="0.2">
      <c r="A442" s="71">
        <v>27.3</v>
      </c>
      <c r="B442" s="201"/>
      <c r="C442" s="143" t="s">
        <v>184</v>
      </c>
      <c r="D442" s="71" t="s">
        <v>107</v>
      </c>
      <c r="E442" s="135">
        <v>22</v>
      </c>
      <c r="F442" s="126"/>
      <c r="G442" s="127"/>
      <c r="H442" s="78"/>
      <c r="I442" s="127"/>
      <c r="J442" s="128"/>
      <c r="K442" s="129">
        <f t="shared" si="62"/>
        <v>0</v>
      </c>
      <c r="L442" s="130">
        <f t="shared" si="57"/>
        <v>0</v>
      </c>
      <c r="M442" s="131">
        <f t="shared" si="58"/>
        <v>0</v>
      </c>
      <c r="N442" s="78">
        <f t="shared" si="59"/>
        <v>0</v>
      </c>
      <c r="O442" s="127">
        <f t="shared" si="60"/>
        <v>0</v>
      </c>
      <c r="P442" s="78">
        <f t="shared" si="56"/>
        <v>0</v>
      </c>
      <c r="R442"/>
      <c r="S442"/>
      <c r="T442"/>
      <c r="U442"/>
      <c r="V442"/>
      <c r="W442"/>
    </row>
    <row r="443" spans="1:23" s="122" customFormat="1" x14ac:dyDescent="0.2">
      <c r="A443" s="71">
        <v>27.4</v>
      </c>
      <c r="B443" s="201"/>
      <c r="C443" s="144" t="s">
        <v>185</v>
      </c>
      <c r="D443" s="71" t="s">
        <v>144</v>
      </c>
      <c r="E443" s="125">
        <v>2</v>
      </c>
      <c r="F443" s="126"/>
      <c r="G443" s="127"/>
      <c r="H443" s="78"/>
      <c r="I443" s="127"/>
      <c r="J443" s="128"/>
      <c r="K443" s="129">
        <f t="shared" si="62"/>
        <v>0</v>
      </c>
      <c r="L443" s="130">
        <f t="shared" si="57"/>
        <v>0</v>
      </c>
      <c r="M443" s="131">
        <f t="shared" si="58"/>
        <v>0</v>
      </c>
      <c r="N443" s="78">
        <f t="shared" si="59"/>
        <v>0</v>
      </c>
      <c r="O443" s="127">
        <f t="shared" si="60"/>
        <v>0</v>
      </c>
      <c r="P443" s="78">
        <f t="shared" si="56"/>
        <v>0</v>
      </c>
      <c r="R443"/>
      <c r="S443"/>
      <c r="T443"/>
      <c r="U443"/>
      <c r="V443"/>
      <c r="W443"/>
    </row>
    <row r="444" spans="1:23" s="122" customFormat="1" x14ac:dyDescent="0.2">
      <c r="A444" s="71">
        <v>27.5</v>
      </c>
      <c r="B444" s="201"/>
      <c r="C444" s="143" t="s">
        <v>149</v>
      </c>
      <c r="D444" s="71" t="s">
        <v>145</v>
      </c>
      <c r="E444" s="135">
        <v>2</v>
      </c>
      <c r="F444" s="126"/>
      <c r="G444" s="127"/>
      <c r="H444" s="78"/>
      <c r="I444" s="127"/>
      <c r="J444" s="128"/>
      <c r="K444" s="129">
        <f t="shared" si="62"/>
        <v>0</v>
      </c>
      <c r="L444" s="130">
        <f t="shared" si="57"/>
        <v>0</v>
      </c>
      <c r="M444" s="131">
        <f t="shared" si="58"/>
        <v>0</v>
      </c>
      <c r="N444" s="78">
        <f t="shared" si="59"/>
        <v>0</v>
      </c>
      <c r="O444" s="127">
        <f t="shared" si="60"/>
        <v>0</v>
      </c>
      <c r="P444" s="78">
        <f t="shared" si="56"/>
        <v>0</v>
      </c>
      <c r="R444"/>
      <c r="S444"/>
      <c r="T444"/>
      <c r="U444"/>
      <c r="V444"/>
      <c r="W444"/>
    </row>
    <row r="445" spans="1:23" s="122" customFormat="1" x14ac:dyDescent="0.2">
      <c r="A445" s="71">
        <v>27.6</v>
      </c>
      <c r="B445" s="201"/>
      <c r="C445" s="144" t="s">
        <v>148</v>
      </c>
      <c r="D445" s="71" t="s">
        <v>45</v>
      </c>
      <c r="E445" s="125">
        <v>67</v>
      </c>
      <c r="F445" s="126"/>
      <c r="G445" s="127"/>
      <c r="H445" s="78"/>
      <c r="I445" s="127"/>
      <c r="J445" s="128"/>
      <c r="K445" s="129">
        <f t="shared" si="62"/>
        <v>0</v>
      </c>
      <c r="L445" s="130">
        <f t="shared" si="57"/>
        <v>0</v>
      </c>
      <c r="M445" s="131">
        <f t="shared" si="58"/>
        <v>0</v>
      </c>
      <c r="N445" s="78">
        <f t="shared" si="59"/>
        <v>0</v>
      </c>
      <c r="O445" s="127">
        <f t="shared" si="60"/>
        <v>0</v>
      </c>
      <c r="P445" s="78">
        <f t="shared" si="56"/>
        <v>0</v>
      </c>
      <c r="R445"/>
      <c r="S445"/>
      <c r="T445"/>
      <c r="U445"/>
      <c r="V445"/>
      <c r="W445"/>
    </row>
    <row r="446" spans="1:23" s="122" customFormat="1" x14ac:dyDescent="0.2">
      <c r="A446" s="71">
        <v>27.7</v>
      </c>
      <c r="B446" s="201"/>
      <c r="C446" s="143" t="s">
        <v>146</v>
      </c>
      <c r="D446" s="71" t="s">
        <v>45</v>
      </c>
      <c r="E446" s="135">
        <v>296</v>
      </c>
      <c r="F446" s="126"/>
      <c r="G446" s="127"/>
      <c r="H446" s="78"/>
      <c r="I446" s="127"/>
      <c r="J446" s="128"/>
      <c r="K446" s="129">
        <f t="shared" si="62"/>
        <v>0</v>
      </c>
      <c r="L446" s="130">
        <f t="shared" si="57"/>
        <v>0</v>
      </c>
      <c r="M446" s="131">
        <f t="shared" si="58"/>
        <v>0</v>
      </c>
      <c r="N446" s="78">
        <f t="shared" si="59"/>
        <v>0</v>
      </c>
      <c r="O446" s="127">
        <f t="shared" si="60"/>
        <v>0</v>
      </c>
      <c r="P446" s="78">
        <f t="shared" si="56"/>
        <v>0</v>
      </c>
      <c r="R446"/>
      <c r="S446"/>
      <c r="T446"/>
      <c r="U446"/>
      <c r="V446"/>
      <c r="W446"/>
    </row>
    <row r="447" spans="1:23" s="122" customFormat="1" x14ac:dyDescent="0.2">
      <c r="A447" s="71">
        <v>27.8</v>
      </c>
      <c r="B447" s="201"/>
      <c r="C447" s="145" t="s">
        <v>151</v>
      </c>
      <c r="D447" s="124" t="s">
        <v>107</v>
      </c>
      <c r="E447" s="135">
        <v>330</v>
      </c>
      <c r="F447" s="126"/>
      <c r="G447" s="127"/>
      <c r="H447" s="78"/>
      <c r="I447" s="127"/>
      <c r="J447" s="128"/>
      <c r="K447" s="129">
        <f t="shared" si="62"/>
        <v>0</v>
      </c>
      <c r="L447" s="130">
        <f t="shared" si="57"/>
        <v>0</v>
      </c>
      <c r="M447" s="131">
        <f t="shared" si="58"/>
        <v>0</v>
      </c>
      <c r="N447" s="78">
        <f t="shared" si="59"/>
        <v>0</v>
      </c>
      <c r="O447" s="127">
        <f t="shared" si="60"/>
        <v>0</v>
      </c>
      <c r="P447" s="78">
        <f t="shared" si="56"/>
        <v>0</v>
      </c>
      <c r="R447"/>
      <c r="S447"/>
      <c r="T447"/>
      <c r="U447"/>
      <c r="V447"/>
      <c r="W447"/>
    </row>
    <row r="448" spans="1:23" s="122" customFormat="1" x14ac:dyDescent="0.2">
      <c r="A448" s="71">
        <v>27.9</v>
      </c>
      <c r="B448" s="201"/>
      <c r="C448" s="145" t="s">
        <v>147</v>
      </c>
      <c r="D448" s="124" t="s">
        <v>145</v>
      </c>
      <c r="E448" s="135">
        <v>3.5</v>
      </c>
      <c r="F448" s="126"/>
      <c r="G448" s="127"/>
      <c r="H448" s="78"/>
      <c r="I448" s="127"/>
      <c r="J448" s="128"/>
      <c r="K448" s="129">
        <f t="shared" si="62"/>
        <v>0</v>
      </c>
      <c r="L448" s="130">
        <f t="shared" si="57"/>
        <v>0</v>
      </c>
      <c r="M448" s="131">
        <f t="shared" si="58"/>
        <v>0</v>
      </c>
      <c r="N448" s="78">
        <f t="shared" si="59"/>
        <v>0</v>
      </c>
      <c r="O448" s="127">
        <f t="shared" si="60"/>
        <v>0</v>
      </c>
      <c r="P448" s="78">
        <f t="shared" si="56"/>
        <v>0</v>
      </c>
      <c r="R448"/>
      <c r="S448"/>
      <c r="T448"/>
      <c r="U448"/>
      <c r="V448"/>
      <c r="W448"/>
    </row>
    <row r="449" spans="1:23" s="122" customFormat="1" x14ac:dyDescent="0.2">
      <c r="A449" s="146">
        <v>27.1</v>
      </c>
      <c r="B449" s="205"/>
      <c r="C449" s="145" t="s">
        <v>187</v>
      </c>
      <c r="D449" s="124" t="s">
        <v>145</v>
      </c>
      <c r="E449" s="135">
        <v>3.5</v>
      </c>
      <c r="F449" s="126"/>
      <c r="G449" s="127"/>
      <c r="H449" s="78"/>
      <c r="I449" s="127"/>
      <c r="J449" s="128"/>
      <c r="K449" s="129">
        <f t="shared" si="62"/>
        <v>0</v>
      </c>
      <c r="L449" s="130">
        <f t="shared" si="57"/>
        <v>0</v>
      </c>
      <c r="M449" s="131">
        <f t="shared" si="58"/>
        <v>0</v>
      </c>
      <c r="N449" s="78">
        <f t="shared" si="59"/>
        <v>0</v>
      </c>
      <c r="O449" s="127">
        <f t="shared" si="60"/>
        <v>0</v>
      </c>
      <c r="P449" s="78">
        <f t="shared" si="56"/>
        <v>0</v>
      </c>
      <c r="R449"/>
      <c r="S449"/>
      <c r="T449"/>
      <c r="U449"/>
      <c r="V449"/>
      <c r="W449"/>
    </row>
    <row r="450" spans="1:23" s="122" customFormat="1" x14ac:dyDescent="0.2">
      <c r="A450" s="146">
        <v>27.11</v>
      </c>
      <c r="B450" s="205"/>
      <c r="C450" s="147" t="s">
        <v>150</v>
      </c>
      <c r="D450" s="124" t="s">
        <v>107</v>
      </c>
      <c r="E450" s="125">
        <v>6</v>
      </c>
      <c r="F450" s="126"/>
      <c r="G450" s="127"/>
      <c r="H450" s="78"/>
      <c r="I450" s="127"/>
      <c r="J450" s="128"/>
      <c r="K450" s="129">
        <f t="shared" si="62"/>
        <v>0</v>
      </c>
      <c r="L450" s="130">
        <f t="shared" si="57"/>
        <v>0</v>
      </c>
      <c r="M450" s="131">
        <f t="shared" si="58"/>
        <v>0</v>
      </c>
      <c r="N450" s="78">
        <f t="shared" si="59"/>
        <v>0</v>
      </c>
      <c r="O450" s="127">
        <f t="shared" si="60"/>
        <v>0</v>
      </c>
      <c r="P450" s="78">
        <f t="shared" si="56"/>
        <v>0</v>
      </c>
      <c r="R450"/>
      <c r="S450"/>
      <c r="T450"/>
      <c r="U450"/>
      <c r="V450"/>
      <c r="W450"/>
    </row>
    <row r="451" spans="1:23" s="122" customFormat="1" x14ac:dyDescent="0.2">
      <c r="A451" s="146">
        <v>27.12</v>
      </c>
      <c r="B451" s="205"/>
      <c r="C451" s="79" t="s">
        <v>156</v>
      </c>
      <c r="D451" s="71" t="s">
        <v>154</v>
      </c>
      <c r="E451" s="135">
        <v>1.81</v>
      </c>
      <c r="F451" s="126"/>
      <c r="G451" s="127"/>
      <c r="H451" s="78"/>
      <c r="I451" s="127"/>
      <c r="J451" s="128"/>
      <c r="K451" s="129">
        <f t="shared" si="62"/>
        <v>0</v>
      </c>
      <c r="L451" s="130">
        <f t="shared" si="57"/>
        <v>0</v>
      </c>
      <c r="M451" s="131">
        <f t="shared" si="58"/>
        <v>0</v>
      </c>
      <c r="N451" s="78">
        <f t="shared" si="59"/>
        <v>0</v>
      </c>
      <c r="O451" s="127">
        <f t="shared" si="60"/>
        <v>0</v>
      </c>
      <c r="P451" s="78">
        <f t="shared" si="56"/>
        <v>0</v>
      </c>
      <c r="R451"/>
      <c r="S451"/>
      <c r="T451"/>
      <c r="U451"/>
      <c r="V451"/>
      <c r="W451"/>
    </row>
    <row r="452" spans="1:23" s="122" customFormat="1" x14ac:dyDescent="0.2">
      <c r="A452" s="146">
        <v>27.13</v>
      </c>
      <c r="B452" s="205"/>
      <c r="C452" s="143" t="s">
        <v>155</v>
      </c>
      <c r="D452" s="71" t="s">
        <v>154</v>
      </c>
      <c r="E452" s="135">
        <v>0.59</v>
      </c>
      <c r="F452" s="126"/>
      <c r="G452" s="127"/>
      <c r="H452" s="78"/>
      <c r="I452" s="127"/>
      <c r="J452" s="128"/>
      <c r="K452" s="129">
        <f t="shared" si="62"/>
        <v>0</v>
      </c>
      <c r="L452" s="130">
        <f t="shared" si="57"/>
        <v>0</v>
      </c>
      <c r="M452" s="131">
        <f t="shared" si="58"/>
        <v>0</v>
      </c>
      <c r="N452" s="78">
        <f t="shared" si="59"/>
        <v>0</v>
      </c>
      <c r="O452" s="127">
        <f t="shared" si="60"/>
        <v>0</v>
      </c>
      <c r="P452" s="78">
        <f t="shared" si="56"/>
        <v>0</v>
      </c>
      <c r="R452"/>
      <c r="S452"/>
      <c r="T452"/>
      <c r="U452"/>
      <c r="V452"/>
      <c r="W452"/>
    </row>
    <row r="453" spans="1:23" s="122" customFormat="1" x14ac:dyDescent="0.2">
      <c r="A453" s="146">
        <v>27.14</v>
      </c>
      <c r="B453" s="205"/>
      <c r="C453" s="143" t="s">
        <v>152</v>
      </c>
      <c r="D453" s="71" t="s">
        <v>154</v>
      </c>
      <c r="E453" s="135">
        <v>0.63</v>
      </c>
      <c r="F453" s="126"/>
      <c r="G453" s="127"/>
      <c r="H453" s="78"/>
      <c r="I453" s="127"/>
      <c r="J453" s="128"/>
      <c r="K453" s="129">
        <f t="shared" si="62"/>
        <v>0</v>
      </c>
      <c r="L453" s="130">
        <f t="shared" si="57"/>
        <v>0</v>
      </c>
      <c r="M453" s="131">
        <f t="shared" si="58"/>
        <v>0</v>
      </c>
      <c r="N453" s="78">
        <f t="shared" si="59"/>
        <v>0</v>
      </c>
      <c r="O453" s="127">
        <f t="shared" si="60"/>
        <v>0</v>
      </c>
      <c r="P453" s="78">
        <f t="shared" si="56"/>
        <v>0</v>
      </c>
      <c r="R453"/>
      <c r="S453"/>
      <c r="T453"/>
      <c r="U453"/>
      <c r="V453"/>
      <c r="W453"/>
    </row>
    <row r="454" spans="1:23" s="122" customFormat="1" x14ac:dyDescent="0.2">
      <c r="A454" s="146">
        <v>27.15</v>
      </c>
      <c r="B454" s="205"/>
      <c r="C454" s="143" t="s">
        <v>159</v>
      </c>
      <c r="D454" s="71" t="s">
        <v>154</v>
      </c>
      <c r="E454" s="135">
        <v>0.59</v>
      </c>
      <c r="F454" s="126"/>
      <c r="G454" s="127"/>
      <c r="H454" s="78"/>
      <c r="I454" s="127"/>
      <c r="J454" s="128"/>
      <c r="K454" s="129">
        <f t="shared" si="62"/>
        <v>0</v>
      </c>
      <c r="L454" s="130">
        <f t="shared" si="57"/>
        <v>0</v>
      </c>
      <c r="M454" s="131">
        <f t="shared" si="58"/>
        <v>0</v>
      </c>
      <c r="N454" s="78">
        <f t="shared" si="59"/>
        <v>0</v>
      </c>
      <c r="O454" s="127">
        <f t="shared" si="60"/>
        <v>0</v>
      </c>
      <c r="P454" s="78">
        <f t="shared" si="56"/>
        <v>0</v>
      </c>
      <c r="R454"/>
      <c r="S454"/>
      <c r="T454"/>
      <c r="U454"/>
      <c r="V454"/>
      <c r="W454"/>
    </row>
    <row r="455" spans="1:23" s="122" customFormat="1" x14ac:dyDescent="0.2">
      <c r="A455" s="146">
        <v>27.16</v>
      </c>
      <c r="B455" s="205"/>
      <c r="C455" s="143" t="s">
        <v>153</v>
      </c>
      <c r="D455" s="71" t="s">
        <v>57</v>
      </c>
      <c r="E455" s="135">
        <v>290</v>
      </c>
      <c r="F455" s="126"/>
      <c r="G455" s="127"/>
      <c r="H455" s="78"/>
      <c r="I455" s="127"/>
      <c r="J455" s="128"/>
      <c r="K455" s="129">
        <f t="shared" si="62"/>
        <v>0</v>
      </c>
      <c r="L455" s="130">
        <f t="shared" si="57"/>
        <v>0</v>
      </c>
      <c r="M455" s="131">
        <f t="shared" si="58"/>
        <v>0</v>
      </c>
      <c r="N455" s="78">
        <f t="shared" si="59"/>
        <v>0</v>
      </c>
      <c r="O455" s="127">
        <f t="shared" si="60"/>
        <v>0</v>
      </c>
      <c r="P455" s="78">
        <f t="shared" si="56"/>
        <v>0</v>
      </c>
      <c r="R455"/>
      <c r="S455"/>
      <c r="T455"/>
      <c r="U455"/>
      <c r="V455"/>
      <c r="W455"/>
    </row>
    <row r="456" spans="1:23" s="122" customFormat="1" x14ac:dyDescent="0.2">
      <c r="A456" s="146">
        <v>27.17</v>
      </c>
      <c r="B456" s="205"/>
      <c r="C456" s="79" t="s">
        <v>157</v>
      </c>
      <c r="D456" s="71" t="s">
        <v>154</v>
      </c>
      <c r="E456" s="135">
        <v>3.18</v>
      </c>
      <c r="F456" s="126"/>
      <c r="G456" s="127"/>
      <c r="H456" s="78"/>
      <c r="I456" s="127"/>
      <c r="J456" s="128"/>
      <c r="K456" s="129">
        <f t="shared" si="62"/>
        <v>0</v>
      </c>
      <c r="L456" s="130">
        <f t="shared" si="57"/>
        <v>0</v>
      </c>
      <c r="M456" s="131">
        <f t="shared" si="58"/>
        <v>0</v>
      </c>
      <c r="N456" s="78">
        <f t="shared" si="59"/>
        <v>0</v>
      </c>
      <c r="O456" s="127">
        <f t="shared" si="60"/>
        <v>0</v>
      </c>
      <c r="P456" s="78">
        <f t="shared" si="56"/>
        <v>0</v>
      </c>
      <c r="R456"/>
      <c r="S456"/>
      <c r="T456"/>
      <c r="U456"/>
      <c r="V456"/>
      <c r="W456"/>
    </row>
    <row r="457" spans="1:23" s="122" customFormat="1" x14ac:dyDescent="0.2">
      <c r="A457" s="146">
        <v>27.18</v>
      </c>
      <c r="B457" s="205"/>
      <c r="C457" s="143" t="s">
        <v>158</v>
      </c>
      <c r="D457" s="71" t="s">
        <v>154</v>
      </c>
      <c r="E457" s="135">
        <v>1.92</v>
      </c>
      <c r="F457" s="126"/>
      <c r="G457" s="127"/>
      <c r="H457" s="78"/>
      <c r="I457" s="127"/>
      <c r="J457" s="128"/>
      <c r="K457" s="129">
        <f t="shared" si="62"/>
        <v>0</v>
      </c>
      <c r="L457" s="130">
        <f t="shared" si="57"/>
        <v>0</v>
      </c>
      <c r="M457" s="131">
        <f t="shared" si="58"/>
        <v>0</v>
      </c>
      <c r="N457" s="78">
        <f t="shared" si="59"/>
        <v>0</v>
      </c>
      <c r="O457" s="127">
        <f t="shared" si="60"/>
        <v>0</v>
      </c>
      <c r="P457" s="78">
        <f t="shared" si="56"/>
        <v>0</v>
      </c>
      <c r="R457"/>
      <c r="S457"/>
      <c r="T457"/>
      <c r="U457"/>
      <c r="V457"/>
      <c r="W457"/>
    </row>
    <row r="458" spans="1:23" s="122" customFormat="1" x14ac:dyDescent="0.2">
      <c r="A458" s="146">
        <v>27.19</v>
      </c>
      <c r="B458" s="205"/>
      <c r="C458" s="143" t="s">
        <v>159</v>
      </c>
      <c r="D458" s="71" t="s">
        <v>154</v>
      </c>
      <c r="E458" s="135">
        <v>1.26</v>
      </c>
      <c r="F458" s="126"/>
      <c r="G458" s="127"/>
      <c r="H458" s="78"/>
      <c r="I458" s="127"/>
      <c r="J458" s="128"/>
      <c r="K458" s="129">
        <f t="shared" si="62"/>
        <v>0</v>
      </c>
      <c r="L458" s="130">
        <f t="shared" si="57"/>
        <v>0</v>
      </c>
      <c r="M458" s="131">
        <f t="shared" si="58"/>
        <v>0</v>
      </c>
      <c r="N458" s="78">
        <f t="shared" si="59"/>
        <v>0</v>
      </c>
      <c r="O458" s="127">
        <f t="shared" si="60"/>
        <v>0</v>
      </c>
      <c r="P458" s="78">
        <f t="shared" si="56"/>
        <v>0</v>
      </c>
      <c r="R458"/>
      <c r="S458"/>
      <c r="T458"/>
      <c r="U458"/>
      <c r="V458"/>
      <c r="W458"/>
    </row>
    <row r="459" spans="1:23" s="122" customFormat="1" x14ac:dyDescent="0.2">
      <c r="A459" s="146">
        <v>27.2</v>
      </c>
      <c r="B459" s="205"/>
      <c r="C459" s="143" t="s">
        <v>153</v>
      </c>
      <c r="D459" s="71" t="s">
        <v>57</v>
      </c>
      <c r="E459" s="135">
        <v>510</v>
      </c>
      <c r="F459" s="126"/>
      <c r="G459" s="127"/>
      <c r="H459" s="78"/>
      <c r="I459" s="127"/>
      <c r="J459" s="128"/>
      <c r="K459" s="129">
        <f t="shared" si="62"/>
        <v>0</v>
      </c>
      <c r="L459" s="130">
        <f t="shared" si="57"/>
        <v>0</v>
      </c>
      <c r="M459" s="131">
        <f t="shared" si="58"/>
        <v>0</v>
      </c>
      <c r="N459" s="78">
        <f t="shared" si="59"/>
        <v>0</v>
      </c>
      <c r="O459" s="127">
        <f t="shared" si="60"/>
        <v>0</v>
      </c>
      <c r="P459" s="78">
        <f t="shared" si="56"/>
        <v>0</v>
      </c>
      <c r="R459"/>
      <c r="S459"/>
      <c r="T459"/>
      <c r="U459"/>
      <c r="V459"/>
      <c r="W459"/>
    </row>
    <row r="460" spans="1:23" s="122" customFormat="1" x14ac:dyDescent="0.2">
      <c r="A460" s="146">
        <v>27.21</v>
      </c>
      <c r="B460" s="205"/>
      <c r="C460" s="79" t="s">
        <v>210</v>
      </c>
      <c r="D460" s="71" t="s">
        <v>45</v>
      </c>
      <c r="E460" s="135">
        <v>827.99</v>
      </c>
      <c r="F460" s="126"/>
      <c r="G460" s="127"/>
      <c r="H460" s="78"/>
      <c r="I460" s="127"/>
      <c r="J460" s="128"/>
      <c r="K460" s="129">
        <f t="shared" si="62"/>
        <v>0</v>
      </c>
      <c r="L460" s="130">
        <f t="shared" si="57"/>
        <v>0</v>
      </c>
      <c r="M460" s="131">
        <f t="shared" si="58"/>
        <v>0</v>
      </c>
      <c r="N460" s="78">
        <f t="shared" si="59"/>
        <v>0</v>
      </c>
      <c r="O460" s="127">
        <f t="shared" si="60"/>
        <v>0</v>
      </c>
      <c r="P460" s="78">
        <f t="shared" si="56"/>
        <v>0</v>
      </c>
      <c r="R460"/>
      <c r="S460"/>
      <c r="T460"/>
      <c r="U460"/>
      <c r="V460"/>
      <c r="W460"/>
    </row>
    <row r="461" spans="1:23" s="122" customFormat="1" x14ac:dyDescent="0.2">
      <c r="A461" s="146">
        <v>27.22</v>
      </c>
      <c r="B461" s="205"/>
      <c r="C461" s="143" t="s">
        <v>202</v>
      </c>
      <c r="D461" s="71" t="s">
        <v>204</v>
      </c>
      <c r="E461" s="135">
        <v>248.4</v>
      </c>
      <c r="F461" s="126"/>
      <c r="G461" s="127"/>
      <c r="H461" s="78"/>
      <c r="I461" s="127"/>
      <c r="J461" s="128"/>
      <c r="K461" s="129">
        <f t="shared" si="62"/>
        <v>0</v>
      </c>
      <c r="L461" s="130">
        <f t="shared" si="57"/>
        <v>0</v>
      </c>
      <c r="M461" s="131">
        <f t="shared" si="58"/>
        <v>0</v>
      </c>
      <c r="N461" s="78">
        <f t="shared" si="59"/>
        <v>0</v>
      </c>
      <c r="O461" s="127">
        <f t="shared" si="60"/>
        <v>0</v>
      </c>
      <c r="P461" s="78">
        <f t="shared" si="56"/>
        <v>0</v>
      </c>
      <c r="R461"/>
      <c r="S461"/>
      <c r="T461"/>
      <c r="U461"/>
      <c r="V461"/>
      <c r="W461"/>
    </row>
    <row r="462" spans="1:23" s="122" customFormat="1" ht="25.5" x14ac:dyDescent="0.2">
      <c r="A462" s="146">
        <v>27.23</v>
      </c>
      <c r="B462" s="205"/>
      <c r="C462" s="79" t="s">
        <v>207</v>
      </c>
      <c r="D462" s="71" t="s">
        <v>45</v>
      </c>
      <c r="E462" s="135">
        <v>100</v>
      </c>
      <c r="F462" s="126"/>
      <c r="G462" s="127"/>
      <c r="H462" s="78"/>
      <c r="I462" s="127"/>
      <c r="J462" s="128"/>
      <c r="K462" s="129">
        <f t="shared" si="62"/>
        <v>0</v>
      </c>
      <c r="L462" s="130">
        <f t="shared" si="57"/>
        <v>0</v>
      </c>
      <c r="M462" s="131">
        <f t="shared" si="58"/>
        <v>0</v>
      </c>
      <c r="N462" s="78">
        <f t="shared" si="59"/>
        <v>0</v>
      </c>
      <c r="O462" s="127">
        <f t="shared" si="60"/>
        <v>0</v>
      </c>
      <c r="P462" s="78">
        <f t="shared" si="56"/>
        <v>0</v>
      </c>
      <c r="R462"/>
      <c r="S462"/>
      <c r="T462"/>
      <c r="U462"/>
      <c r="V462"/>
      <c r="W462"/>
    </row>
    <row r="463" spans="1:23" s="122" customFormat="1" x14ac:dyDescent="0.2">
      <c r="A463" s="146">
        <v>27.24</v>
      </c>
      <c r="B463" s="205"/>
      <c r="C463" s="143" t="s">
        <v>208</v>
      </c>
      <c r="D463" s="71" t="s">
        <v>45</v>
      </c>
      <c r="E463" s="135">
        <v>125</v>
      </c>
      <c r="F463" s="126"/>
      <c r="G463" s="127"/>
      <c r="H463" s="78"/>
      <c r="I463" s="127"/>
      <c r="J463" s="128"/>
      <c r="K463" s="129">
        <f t="shared" si="62"/>
        <v>0</v>
      </c>
      <c r="L463" s="130">
        <f t="shared" si="57"/>
        <v>0</v>
      </c>
      <c r="M463" s="131">
        <f t="shared" si="58"/>
        <v>0</v>
      </c>
      <c r="N463" s="78">
        <f t="shared" si="59"/>
        <v>0</v>
      </c>
      <c r="O463" s="127">
        <f t="shared" si="60"/>
        <v>0</v>
      </c>
      <c r="P463" s="78">
        <f t="shared" si="56"/>
        <v>0</v>
      </c>
      <c r="R463"/>
      <c r="S463"/>
      <c r="T463"/>
      <c r="U463"/>
      <c r="V463"/>
      <c r="W463"/>
    </row>
    <row r="464" spans="1:23" s="122" customFormat="1" x14ac:dyDescent="0.2">
      <c r="A464" s="146">
        <v>27.25</v>
      </c>
      <c r="B464" s="205"/>
      <c r="C464" s="143" t="s">
        <v>209</v>
      </c>
      <c r="D464" s="71" t="s">
        <v>57</v>
      </c>
      <c r="E464" s="135">
        <v>50</v>
      </c>
      <c r="F464" s="126"/>
      <c r="G464" s="127"/>
      <c r="H464" s="78"/>
      <c r="I464" s="127"/>
      <c r="J464" s="128"/>
      <c r="K464" s="129">
        <f t="shared" si="62"/>
        <v>0</v>
      </c>
      <c r="L464" s="130">
        <f t="shared" si="57"/>
        <v>0</v>
      </c>
      <c r="M464" s="131">
        <f t="shared" si="58"/>
        <v>0</v>
      </c>
      <c r="N464" s="78">
        <f t="shared" si="59"/>
        <v>0</v>
      </c>
      <c r="O464" s="127">
        <f t="shared" si="60"/>
        <v>0</v>
      </c>
      <c r="P464" s="78">
        <f t="shared" si="56"/>
        <v>0</v>
      </c>
      <c r="R464"/>
      <c r="S464"/>
      <c r="T464"/>
      <c r="U464"/>
      <c r="V464"/>
      <c r="W464"/>
    </row>
    <row r="465" spans="1:23" s="122" customFormat="1" x14ac:dyDescent="0.2">
      <c r="A465" s="146">
        <v>27.26</v>
      </c>
      <c r="B465" s="205"/>
      <c r="C465" s="143" t="s">
        <v>202</v>
      </c>
      <c r="D465" s="71" t="s">
        <v>204</v>
      </c>
      <c r="E465" s="135">
        <v>30</v>
      </c>
      <c r="F465" s="126"/>
      <c r="G465" s="127"/>
      <c r="H465" s="78"/>
      <c r="I465" s="127"/>
      <c r="J465" s="128"/>
      <c r="K465" s="129">
        <f t="shared" si="62"/>
        <v>0</v>
      </c>
      <c r="L465" s="130">
        <f t="shared" si="57"/>
        <v>0</v>
      </c>
      <c r="M465" s="131">
        <f t="shared" si="58"/>
        <v>0</v>
      </c>
      <c r="N465" s="78">
        <f t="shared" si="59"/>
        <v>0</v>
      </c>
      <c r="O465" s="127">
        <f t="shared" si="60"/>
        <v>0</v>
      </c>
      <c r="P465" s="78">
        <f t="shared" si="56"/>
        <v>0</v>
      </c>
      <c r="R465"/>
      <c r="S465"/>
      <c r="T465"/>
      <c r="U465"/>
      <c r="V465"/>
      <c r="W465"/>
    </row>
    <row r="466" spans="1:23" s="122" customFormat="1" ht="25.5" x14ac:dyDescent="0.2">
      <c r="A466" s="146">
        <v>27.27</v>
      </c>
      <c r="B466" s="205"/>
      <c r="C466" s="79" t="s">
        <v>206</v>
      </c>
      <c r="D466" s="71" t="s">
        <v>45</v>
      </c>
      <c r="E466" s="135">
        <v>80</v>
      </c>
      <c r="F466" s="126"/>
      <c r="G466" s="127"/>
      <c r="H466" s="78"/>
      <c r="I466" s="127"/>
      <c r="J466" s="128"/>
      <c r="K466" s="129">
        <f t="shared" si="62"/>
        <v>0</v>
      </c>
      <c r="L466" s="130">
        <f t="shared" si="57"/>
        <v>0</v>
      </c>
      <c r="M466" s="131">
        <f t="shared" si="58"/>
        <v>0</v>
      </c>
      <c r="N466" s="78">
        <f t="shared" si="59"/>
        <v>0</v>
      </c>
      <c r="O466" s="127">
        <f t="shared" si="60"/>
        <v>0</v>
      </c>
      <c r="P466" s="78">
        <f t="shared" si="56"/>
        <v>0</v>
      </c>
      <c r="R466"/>
      <c r="S466"/>
      <c r="T466"/>
      <c r="U466"/>
      <c r="V466"/>
      <c r="W466"/>
    </row>
    <row r="467" spans="1:23" s="122" customFormat="1" x14ac:dyDescent="0.2">
      <c r="A467" s="146">
        <v>27.28</v>
      </c>
      <c r="B467" s="205"/>
      <c r="C467" s="143" t="s">
        <v>205</v>
      </c>
      <c r="D467" s="71" t="s">
        <v>57</v>
      </c>
      <c r="E467" s="135">
        <v>50</v>
      </c>
      <c r="F467" s="126"/>
      <c r="G467" s="127"/>
      <c r="H467" s="78"/>
      <c r="I467" s="127"/>
      <c r="J467" s="128"/>
      <c r="K467" s="129">
        <f t="shared" si="62"/>
        <v>0</v>
      </c>
      <c r="L467" s="130">
        <f t="shared" si="57"/>
        <v>0</v>
      </c>
      <c r="M467" s="131">
        <f t="shared" si="58"/>
        <v>0</v>
      </c>
      <c r="N467" s="78">
        <f t="shared" si="59"/>
        <v>0</v>
      </c>
      <c r="O467" s="127">
        <f t="shared" si="60"/>
        <v>0</v>
      </c>
      <c r="P467" s="78">
        <f t="shared" si="56"/>
        <v>0</v>
      </c>
      <c r="R467"/>
      <c r="S467"/>
      <c r="T467"/>
      <c r="U467"/>
      <c r="V467"/>
      <c r="W467"/>
    </row>
    <row r="468" spans="1:23" s="122" customFormat="1" x14ac:dyDescent="0.2">
      <c r="A468" s="146">
        <v>27.29</v>
      </c>
      <c r="B468" s="205"/>
      <c r="C468" s="143" t="s">
        <v>201</v>
      </c>
      <c r="D468" s="71" t="s">
        <v>45</v>
      </c>
      <c r="E468" s="135">
        <v>96</v>
      </c>
      <c r="F468" s="126"/>
      <c r="G468" s="127"/>
      <c r="H468" s="78"/>
      <c r="I468" s="127"/>
      <c r="J468" s="128"/>
      <c r="K468" s="129">
        <f t="shared" si="62"/>
        <v>0</v>
      </c>
      <c r="L468" s="130">
        <f t="shared" si="57"/>
        <v>0</v>
      </c>
      <c r="M468" s="131">
        <f t="shared" si="58"/>
        <v>0</v>
      </c>
      <c r="N468" s="78">
        <f t="shared" si="59"/>
        <v>0</v>
      </c>
      <c r="O468" s="127">
        <f t="shared" si="60"/>
        <v>0</v>
      </c>
      <c r="P468" s="78">
        <f t="shared" ref="P468:P496" si="63">ROUND(SUM(M468:O468),2)</f>
        <v>0</v>
      </c>
      <c r="R468"/>
      <c r="S468"/>
      <c r="T468"/>
      <c r="U468"/>
      <c r="V468"/>
      <c r="W468"/>
    </row>
    <row r="469" spans="1:23" s="122" customFormat="1" x14ac:dyDescent="0.2">
      <c r="A469" s="146">
        <v>27.3</v>
      </c>
      <c r="B469" s="205"/>
      <c r="C469" s="143" t="s">
        <v>202</v>
      </c>
      <c r="D469" s="71" t="s">
        <v>204</v>
      </c>
      <c r="E469" s="135">
        <v>24</v>
      </c>
      <c r="F469" s="126"/>
      <c r="G469" s="127"/>
      <c r="H469" s="78"/>
      <c r="I469" s="127"/>
      <c r="J469" s="128"/>
      <c r="K469" s="129">
        <f t="shared" si="62"/>
        <v>0</v>
      </c>
      <c r="L469" s="130">
        <f t="shared" si="57"/>
        <v>0</v>
      </c>
      <c r="M469" s="131">
        <f t="shared" si="58"/>
        <v>0</v>
      </c>
      <c r="N469" s="78">
        <f t="shared" si="59"/>
        <v>0</v>
      </c>
      <c r="O469" s="127">
        <f t="shared" si="60"/>
        <v>0</v>
      </c>
      <c r="P469" s="78">
        <f t="shared" si="63"/>
        <v>0</v>
      </c>
      <c r="R469"/>
      <c r="S469"/>
      <c r="T469"/>
      <c r="U469"/>
      <c r="V469"/>
      <c r="W469"/>
    </row>
    <row r="470" spans="1:23" s="122" customFormat="1" x14ac:dyDescent="0.2">
      <c r="A470" s="146">
        <v>27.31</v>
      </c>
      <c r="B470" s="205"/>
      <c r="C470" s="143" t="s">
        <v>203</v>
      </c>
      <c r="D470" s="71" t="s">
        <v>57</v>
      </c>
      <c r="E470" s="135">
        <v>1280</v>
      </c>
      <c r="F470" s="126"/>
      <c r="G470" s="127"/>
      <c r="H470" s="78"/>
      <c r="I470" s="127"/>
      <c r="J470" s="128"/>
      <c r="K470" s="129">
        <f t="shared" si="62"/>
        <v>0</v>
      </c>
      <c r="L470" s="130">
        <f t="shared" si="57"/>
        <v>0</v>
      </c>
      <c r="M470" s="131">
        <f t="shared" si="58"/>
        <v>0</v>
      </c>
      <c r="N470" s="78">
        <f t="shared" si="59"/>
        <v>0</v>
      </c>
      <c r="O470" s="127">
        <f t="shared" si="60"/>
        <v>0</v>
      </c>
      <c r="P470" s="78">
        <f t="shared" si="63"/>
        <v>0</v>
      </c>
      <c r="R470"/>
      <c r="S470"/>
      <c r="T470"/>
      <c r="U470"/>
      <c r="V470"/>
      <c r="W470"/>
    </row>
    <row r="471" spans="1:23" s="122" customFormat="1" x14ac:dyDescent="0.2">
      <c r="A471" s="146">
        <v>27.32</v>
      </c>
      <c r="B471" s="205"/>
      <c r="C471" s="136" t="s">
        <v>160</v>
      </c>
      <c r="D471" s="71" t="s">
        <v>161</v>
      </c>
      <c r="E471" s="125">
        <v>13</v>
      </c>
      <c r="F471" s="126"/>
      <c r="G471" s="127"/>
      <c r="H471" s="78"/>
      <c r="I471" s="127"/>
      <c r="J471" s="128"/>
      <c r="K471" s="129">
        <f t="shared" si="62"/>
        <v>0</v>
      </c>
      <c r="L471" s="130">
        <f t="shared" si="57"/>
        <v>0</v>
      </c>
      <c r="M471" s="131">
        <f t="shared" si="58"/>
        <v>0</v>
      </c>
      <c r="N471" s="78">
        <f t="shared" si="59"/>
        <v>0</v>
      </c>
      <c r="O471" s="127">
        <f t="shared" si="60"/>
        <v>0</v>
      </c>
      <c r="P471" s="78">
        <f t="shared" si="63"/>
        <v>0</v>
      </c>
      <c r="R471"/>
      <c r="S471"/>
      <c r="T471"/>
      <c r="U471"/>
      <c r="V471"/>
      <c r="W471"/>
    </row>
    <row r="472" spans="1:23" s="122" customFormat="1" ht="25.5" x14ac:dyDescent="0.2">
      <c r="A472" s="146">
        <v>27.33</v>
      </c>
      <c r="B472" s="205"/>
      <c r="C472" s="136" t="s">
        <v>200</v>
      </c>
      <c r="D472" s="71" t="s">
        <v>161</v>
      </c>
      <c r="E472" s="125">
        <v>13</v>
      </c>
      <c r="F472" s="126"/>
      <c r="G472" s="127"/>
      <c r="H472" s="78"/>
      <c r="I472" s="127"/>
      <c r="J472" s="128"/>
      <c r="K472" s="129">
        <f t="shared" si="62"/>
        <v>0</v>
      </c>
      <c r="L472" s="130">
        <f t="shared" si="57"/>
        <v>0</v>
      </c>
      <c r="M472" s="131">
        <f t="shared" si="58"/>
        <v>0</v>
      </c>
      <c r="N472" s="78">
        <f t="shared" si="59"/>
        <v>0</v>
      </c>
      <c r="O472" s="127">
        <f t="shared" si="60"/>
        <v>0</v>
      </c>
      <c r="P472" s="78">
        <f t="shared" si="63"/>
        <v>0</v>
      </c>
      <c r="R472"/>
      <c r="S472"/>
      <c r="T472"/>
      <c r="U472"/>
      <c r="V472"/>
      <c r="W472"/>
    </row>
    <row r="473" spans="1:23" s="122" customFormat="1" x14ac:dyDescent="0.2">
      <c r="A473" s="146">
        <v>27.34</v>
      </c>
      <c r="B473" s="205"/>
      <c r="C473" s="136" t="s">
        <v>171</v>
      </c>
      <c r="D473" s="71" t="s">
        <v>162</v>
      </c>
      <c r="E473" s="125">
        <v>1</v>
      </c>
      <c r="F473" s="126"/>
      <c r="G473" s="127"/>
      <c r="H473" s="78"/>
      <c r="I473" s="127"/>
      <c r="J473" s="128"/>
      <c r="K473" s="129">
        <f t="shared" si="62"/>
        <v>0</v>
      </c>
      <c r="L473" s="130">
        <f t="shared" si="57"/>
        <v>0</v>
      </c>
      <c r="M473" s="131">
        <f t="shared" si="58"/>
        <v>0</v>
      </c>
      <c r="N473" s="78">
        <f t="shared" si="59"/>
        <v>0</v>
      </c>
      <c r="O473" s="127">
        <f t="shared" si="60"/>
        <v>0</v>
      </c>
      <c r="P473" s="78">
        <f t="shared" si="63"/>
        <v>0</v>
      </c>
      <c r="R473"/>
      <c r="S473"/>
      <c r="T473"/>
      <c r="U473"/>
      <c r="V473"/>
      <c r="W473"/>
    </row>
    <row r="474" spans="1:23" s="122" customFormat="1" x14ac:dyDescent="0.2">
      <c r="A474" s="146">
        <v>27.35</v>
      </c>
      <c r="B474" s="205"/>
      <c r="C474" s="79" t="s">
        <v>163</v>
      </c>
      <c r="D474" s="71" t="s">
        <v>107</v>
      </c>
      <c r="E474" s="135">
        <v>9</v>
      </c>
      <c r="F474" s="126"/>
      <c r="G474" s="127"/>
      <c r="H474" s="78"/>
      <c r="I474" s="127"/>
      <c r="J474" s="128"/>
      <c r="K474" s="129">
        <f t="shared" si="62"/>
        <v>0</v>
      </c>
      <c r="L474" s="130">
        <f t="shared" si="57"/>
        <v>0</v>
      </c>
      <c r="M474" s="131">
        <f t="shared" si="58"/>
        <v>0</v>
      </c>
      <c r="N474" s="78">
        <f t="shared" si="59"/>
        <v>0</v>
      </c>
      <c r="O474" s="127">
        <f t="shared" si="60"/>
        <v>0</v>
      </c>
      <c r="P474" s="78">
        <f t="shared" si="63"/>
        <v>0</v>
      </c>
      <c r="R474"/>
      <c r="S474"/>
      <c r="T474"/>
      <c r="U474"/>
      <c r="V474"/>
      <c r="W474"/>
    </row>
    <row r="475" spans="1:23" s="122" customFormat="1" x14ac:dyDescent="0.2">
      <c r="A475" s="146">
        <v>27.3599999999999</v>
      </c>
      <c r="B475" s="205"/>
      <c r="C475" s="143" t="s">
        <v>164</v>
      </c>
      <c r="D475" s="71" t="s">
        <v>169</v>
      </c>
      <c r="E475" s="135">
        <v>150</v>
      </c>
      <c r="F475" s="126"/>
      <c r="G475" s="127"/>
      <c r="H475" s="78"/>
      <c r="I475" s="127"/>
      <c r="J475" s="128"/>
      <c r="K475" s="129">
        <f t="shared" si="62"/>
        <v>0</v>
      </c>
      <c r="L475" s="130">
        <f t="shared" si="57"/>
        <v>0</v>
      </c>
      <c r="M475" s="131">
        <f t="shared" si="58"/>
        <v>0</v>
      </c>
      <c r="N475" s="78">
        <f t="shared" si="59"/>
        <v>0</v>
      </c>
      <c r="O475" s="127">
        <f t="shared" si="60"/>
        <v>0</v>
      </c>
      <c r="P475" s="78">
        <f t="shared" si="63"/>
        <v>0</v>
      </c>
      <c r="R475"/>
      <c r="S475"/>
      <c r="T475"/>
      <c r="U475"/>
      <c r="V475"/>
      <c r="W475"/>
    </row>
    <row r="476" spans="1:23" s="122" customFormat="1" x14ac:dyDescent="0.2">
      <c r="A476" s="146">
        <v>27.369999999999902</v>
      </c>
      <c r="B476" s="205"/>
      <c r="C476" s="143" t="s">
        <v>165</v>
      </c>
      <c r="D476" s="71" t="s">
        <v>107</v>
      </c>
      <c r="E476" s="135">
        <v>9</v>
      </c>
      <c r="F476" s="126"/>
      <c r="G476" s="127"/>
      <c r="H476" s="78"/>
      <c r="I476" s="127"/>
      <c r="J476" s="128"/>
      <c r="K476" s="129">
        <f t="shared" si="62"/>
        <v>0</v>
      </c>
      <c r="L476" s="130">
        <f t="shared" si="57"/>
        <v>0</v>
      </c>
      <c r="M476" s="131">
        <f t="shared" si="58"/>
        <v>0</v>
      </c>
      <c r="N476" s="78">
        <f t="shared" si="59"/>
        <v>0</v>
      </c>
      <c r="O476" s="127">
        <f t="shared" si="60"/>
        <v>0</v>
      </c>
      <c r="P476" s="78">
        <f t="shared" si="63"/>
        <v>0</v>
      </c>
      <c r="R476"/>
      <c r="S476"/>
      <c r="T476"/>
      <c r="U476"/>
      <c r="V476"/>
      <c r="W476"/>
    </row>
    <row r="477" spans="1:23" s="122" customFormat="1" x14ac:dyDescent="0.2">
      <c r="A477" s="146">
        <v>27.3799999999999</v>
      </c>
      <c r="B477" s="205"/>
      <c r="C477" s="143" t="s">
        <v>166</v>
      </c>
      <c r="D477" s="71" t="s">
        <v>107</v>
      </c>
      <c r="E477" s="135">
        <v>9</v>
      </c>
      <c r="F477" s="126"/>
      <c r="G477" s="127"/>
      <c r="H477" s="78"/>
      <c r="I477" s="127"/>
      <c r="J477" s="128"/>
      <c r="K477" s="129">
        <f t="shared" si="62"/>
        <v>0</v>
      </c>
      <c r="L477" s="130">
        <f t="shared" ref="L477:L491" si="64">ROUND((E477*F477),2)</f>
        <v>0</v>
      </c>
      <c r="M477" s="131">
        <f t="shared" ref="M477:M491" si="65">ROUND((E477*H477),2)</f>
        <v>0</v>
      </c>
      <c r="N477" s="78">
        <f t="shared" ref="N477:N491" si="66">ROUND((E477*I477),2)</f>
        <v>0</v>
      </c>
      <c r="O477" s="127">
        <f t="shared" ref="O477:O491" si="67">ROUND((E477*J477),2)</f>
        <v>0</v>
      </c>
      <c r="P477" s="78">
        <f t="shared" si="63"/>
        <v>0</v>
      </c>
      <c r="R477"/>
      <c r="S477"/>
      <c r="T477"/>
      <c r="U477"/>
      <c r="V477"/>
      <c r="W477"/>
    </row>
    <row r="478" spans="1:23" s="122" customFormat="1" x14ac:dyDescent="0.2">
      <c r="A478" s="146">
        <v>27.389999999999901</v>
      </c>
      <c r="B478" s="205"/>
      <c r="C478" s="136" t="s">
        <v>167</v>
      </c>
      <c r="D478" s="71" t="s">
        <v>107</v>
      </c>
      <c r="E478" s="125">
        <v>9</v>
      </c>
      <c r="F478" s="126"/>
      <c r="G478" s="127"/>
      <c r="H478" s="78"/>
      <c r="I478" s="127"/>
      <c r="J478" s="128"/>
      <c r="K478" s="129">
        <f t="shared" si="62"/>
        <v>0</v>
      </c>
      <c r="L478" s="130">
        <f t="shared" si="64"/>
        <v>0</v>
      </c>
      <c r="M478" s="131">
        <f t="shared" si="65"/>
        <v>0</v>
      </c>
      <c r="N478" s="78">
        <f t="shared" si="66"/>
        <v>0</v>
      </c>
      <c r="O478" s="127">
        <f t="shared" si="67"/>
        <v>0</v>
      </c>
      <c r="P478" s="78">
        <f t="shared" si="63"/>
        <v>0</v>
      </c>
      <c r="R478"/>
      <c r="S478"/>
      <c r="T478"/>
      <c r="U478"/>
      <c r="V478"/>
      <c r="W478"/>
    </row>
    <row r="479" spans="1:23" s="122" customFormat="1" x14ac:dyDescent="0.2">
      <c r="A479" s="146">
        <v>27.399999999999899</v>
      </c>
      <c r="B479" s="205"/>
      <c r="C479" s="144" t="s">
        <v>168</v>
      </c>
      <c r="D479" s="71" t="s">
        <v>169</v>
      </c>
      <c r="E479" s="125">
        <v>150</v>
      </c>
      <c r="F479" s="126"/>
      <c r="G479" s="127"/>
      <c r="H479" s="78"/>
      <c r="I479" s="127"/>
      <c r="J479" s="128"/>
      <c r="K479" s="129">
        <f t="shared" ref="K479:K487" si="68">ROUND(SUM(H479:J479),2)</f>
        <v>0</v>
      </c>
      <c r="L479" s="130">
        <f t="shared" si="64"/>
        <v>0</v>
      </c>
      <c r="M479" s="131">
        <f t="shared" si="65"/>
        <v>0</v>
      </c>
      <c r="N479" s="78">
        <f t="shared" si="66"/>
        <v>0</v>
      </c>
      <c r="O479" s="127">
        <f t="shared" si="67"/>
        <v>0</v>
      </c>
      <c r="P479" s="78">
        <f t="shared" si="63"/>
        <v>0</v>
      </c>
      <c r="R479"/>
      <c r="S479"/>
      <c r="T479"/>
      <c r="U479"/>
      <c r="V479"/>
      <c r="W479"/>
    </row>
    <row r="480" spans="1:23" s="122" customFormat="1" x14ac:dyDescent="0.2">
      <c r="A480" s="146">
        <v>27.409999999999901</v>
      </c>
      <c r="B480" s="205"/>
      <c r="C480" s="144" t="s">
        <v>170</v>
      </c>
      <c r="D480" s="71" t="s">
        <v>107</v>
      </c>
      <c r="E480" s="125">
        <v>9</v>
      </c>
      <c r="F480" s="126"/>
      <c r="G480" s="127"/>
      <c r="H480" s="78"/>
      <c r="I480" s="127"/>
      <c r="J480" s="128"/>
      <c r="K480" s="129">
        <f t="shared" si="68"/>
        <v>0</v>
      </c>
      <c r="L480" s="130">
        <f t="shared" si="64"/>
        <v>0</v>
      </c>
      <c r="M480" s="131">
        <f t="shared" si="65"/>
        <v>0</v>
      </c>
      <c r="N480" s="78">
        <f t="shared" si="66"/>
        <v>0</v>
      </c>
      <c r="O480" s="127">
        <f t="shared" si="67"/>
        <v>0</v>
      </c>
      <c r="P480" s="78">
        <f t="shared" si="63"/>
        <v>0</v>
      </c>
      <c r="R480"/>
      <c r="S480"/>
      <c r="T480"/>
      <c r="U480"/>
      <c r="V480"/>
      <c r="W480"/>
    </row>
    <row r="481" spans="1:23" s="122" customFormat="1" x14ac:dyDescent="0.2">
      <c r="A481" s="146">
        <v>27.419999999999899</v>
      </c>
      <c r="B481" s="205"/>
      <c r="C481" s="136" t="s">
        <v>197</v>
      </c>
      <c r="D481" s="71" t="s">
        <v>107</v>
      </c>
      <c r="E481" s="125">
        <v>1</v>
      </c>
      <c r="F481" s="126"/>
      <c r="G481" s="127"/>
      <c r="H481" s="78"/>
      <c r="I481" s="127"/>
      <c r="J481" s="128"/>
      <c r="K481" s="129">
        <f t="shared" si="68"/>
        <v>0</v>
      </c>
      <c r="L481" s="130">
        <f t="shared" si="64"/>
        <v>0</v>
      </c>
      <c r="M481" s="131">
        <f t="shared" si="65"/>
        <v>0</v>
      </c>
      <c r="N481" s="78">
        <f t="shared" si="66"/>
        <v>0</v>
      </c>
      <c r="O481" s="127">
        <f t="shared" si="67"/>
        <v>0</v>
      </c>
      <c r="P481" s="78">
        <f t="shared" si="63"/>
        <v>0</v>
      </c>
      <c r="R481"/>
      <c r="S481"/>
      <c r="T481"/>
      <c r="U481"/>
      <c r="V481"/>
      <c r="W481"/>
    </row>
    <row r="482" spans="1:23" s="122" customFormat="1" x14ac:dyDescent="0.2">
      <c r="A482" s="146">
        <v>27.4299999999999</v>
      </c>
      <c r="B482" s="205"/>
      <c r="C482" s="136" t="s">
        <v>196</v>
      </c>
      <c r="D482" s="71" t="s">
        <v>107</v>
      </c>
      <c r="E482" s="125">
        <v>3</v>
      </c>
      <c r="F482" s="126"/>
      <c r="G482" s="127"/>
      <c r="H482" s="78"/>
      <c r="I482" s="127"/>
      <c r="J482" s="128"/>
      <c r="K482" s="129">
        <f>ROUND(SUM(H482:J482),2)</f>
        <v>0</v>
      </c>
      <c r="L482" s="130">
        <f t="shared" si="64"/>
        <v>0</v>
      </c>
      <c r="M482" s="131">
        <f t="shared" si="65"/>
        <v>0</v>
      </c>
      <c r="N482" s="78">
        <f t="shared" si="66"/>
        <v>0</v>
      </c>
      <c r="O482" s="127">
        <f t="shared" si="67"/>
        <v>0</v>
      </c>
      <c r="P482" s="78">
        <f t="shared" si="63"/>
        <v>0</v>
      </c>
      <c r="R482"/>
      <c r="S482"/>
      <c r="T482"/>
      <c r="U482"/>
      <c r="V482"/>
      <c r="W482"/>
    </row>
    <row r="483" spans="1:23" s="122" customFormat="1" x14ac:dyDescent="0.2">
      <c r="A483" s="146">
        <v>27.439999999999898</v>
      </c>
      <c r="B483" s="205"/>
      <c r="C483" s="136" t="s">
        <v>172</v>
      </c>
      <c r="D483" s="71" t="s">
        <v>162</v>
      </c>
      <c r="E483" s="125">
        <v>1</v>
      </c>
      <c r="F483" s="126"/>
      <c r="G483" s="127"/>
      <c r="H483" s="78"/>
      <c r="I483" s="127"/>
      <c r="J483" s="128"/>
      <c r="K483" s="129">
        <f t="shared" si="68"/>
        <v>0</v>
      </c>
      <c r="L483" s="130">
        <f t="shared" si="64"/>
        <v>0</v>
      </c>
      <c r="M483" s="131">
        <f t="shared" si="65"/>
        <v>0</v>
      </c>
      <c r="N483" s="78">
        <f t="shared" si="66"/>
        <v>0</v>
      </c>
      <c r="O483" s="127">
        <f t="shared" si="67"/>
        <v>0</v>
      </c>
      <c r="P483" s="78">
        <f t="shared" si="63"/>
        <v>0</v>
      </c>
      <c r="R483"/>
      <c r="S483"/>
      <c r="T483"/>
      <c r="U483"/>
      <c r="V483"/>
      <c r="W483"/>
    </row>
    <row r="484" spans="1:23" s="122" customFormat="1" x14ac:dyDescent="0.2">
      <c r="A484" s="146">
        <v>27.4499999999999</v>
      </c>
      <c r="B484" s="205"/>
      <c r="C484" s="136" t="s">
        <v>195</v>
      </c>
      <c r="D484" s="71" t="s">
        <v>107</v>
      </c>
      <c r="E484" s="125">
        <v>8</v>
      </c>
      <c r="F484" s="126"/>
      <c r="G484" s="127"/>
      <c r="H484" s="78"/>
      <c r="I484" s="127"/>
      <c r="J484" s="128"/>
      <c r="K484" s="129">
        <f t="shared" si="68"/>
        <v>0</v>
      </c>
      <c r="L484" s="130">
        <f t="shared" si="64"/>
        <v>0</v>
      </c>
      <c r="M484" s="131">
        <f t="shared" si="65"/>
        <v>0</v>
      </c>
      <c r="N484" s="78">
        <f t="shared" si="66"/>
        <v>0</v>
      </c>
      <c r="O484" s="127">
        <f t="shared" si="67"/>
        <v>0</v>
      </c>
      <c r="P484" s="78">
        <f t="shared" si="63"/>
        <v>0</v>
      </c>
      <c r="R484"/>
      <c r="S484"/>
      <c r="T484"/>
      <c r="U484"/>
      <c r="V484"/>
      <c r="W484"/>
    </row>
    <row r="485" spans="1:23" s="122" customFormat="1" ht="25.5" x14ac:dyDescent="0.2">
      <c r="A485" s="146">
        <v>27.459999999999901</v>
      </c>
      <c r="B485" s="205"/>
      <c r="C485" s="136" t="s">
        <v>173</v>
      </c>
      <c r="D485" s="71" t="s">
        <v>162</v>
      </c>
      <c r="E485" s="125">
        <v>1</v>
      </c>
      <c r="F485" s="126"/>
      <c r="G485" s="127"/>
      <c r="H485" s="78"/>
      <c r="I485" s="127"/>
      <c r="J485" s="128"/>
      <c r="K485" s="129">
        <f>ROUND(SUM(H485:J485),2)</f>
        <v>0</v>
      </c>
      <c r="L485" s="130">
        <f t="shared" si="64"/>
        <v>0</v>
      </c>
      <c r="M485" s="131">
        <f t="shared" si="65"/>
        <v>0</v>
      </c>
      <c r="N485" s="78">
        <f t="shared" si="66"/>
        <v>0</v>
      </c>
      <c r="O485" s="127">
        <f t="shared" si="67"/>
        <v>0</v>
      </c>
      <c r="P485" s="78">
        <f t="shared" si="63"/>
        <v>0</v>
      </c>
      <c r="R485"/>
      <c r="S485"/>
      <c r="T485"/>
      <c r="U485"/>
      <c r="V485"/>
      <c r="W485"/>
    </row>
    <row r="486" spans="1:23" s="122" customFormat="1" ht="25.5" x14ac:dyDescent="0.2">
      <c r="A486" s="146">
        <v>27.469999999999899</v>
      </c>
      <c r="B486" s="205"/>
      <c r="C486" s="79" t="s">
        <v>174</v>
      </c>
      <c r="D486" s="71" t="s">
        <v>162</v>
      </c>
      <c r="E486" s="135">
        <v>9</v>
      </c>
      <c r="F486" s="126"/>
      <c r="G486" s="127"/>
      <c r="H486" s="78"/>
      <c r="I486" s="127"/>
      <c r="J486" s="128"/>
      <c r="K486" s="129">
        <f>ROUND(SUM(H486:J486),2)</f>
        <v>0</v>
      </c>
      <c r="L486" s="130">
        <f t="shared" si="64"/>
        <v>0</v>
      </c>
      <c r="M486" s="131">
        <f t="shared" si="65"/>
        <v>0</v>
      </c>
      <c r="N486" s="78">
        <f t="shared" si="66"/>
        <v>0</v>
      </c>
      <c r="O486" s="127">
        <f t="shared" si="67"/>
        <v>0</v>
      </c>
      <c r="P486" s="78">
        <f t="shared" si="63"/>
        <v>0</v>
      </c>
      <c r="R486"/>
      <c r="S486"/>
      <c r="T486"/>
      <c r="U486"/>
      <c r="V486"/>
      <c r="W486"/>
    </row>
    <row r="487" spans="1:23" s="122" customFormat="1" x14ac:dyDescent="0.2">
      <c r="A487" s="146">
        <v>27.479999999999901</v>
      </c>
      <c r="B487" s="205"/>
      <c r="C487" s="79" t="s">
        <v>175</v>
      </c>
      <c r="D487" s="71" t="s">
        <v>169</v>
      </c>
      <c r="E487" s="135">
        <v>55</v>
      </c>
      <c r="F487" s="126"/>
      <c r="G487" s="127"/>
      <c r="H487" s="78"/>
      <c r="I487" s="127"/>
      <c r="J487" s="128"/>
      <c r="K487" s="129">
        <f t="shared" si="68"/>
        <v>0</v>
      </c>
      <c r="L487" s="130">
        <f t="shared" si="64"/>
        <v>0</v>
      </c>
      <c r="M487" s="131">
        <f t="shared" si="65"/>
        <v>0</v>
      </c>
      <c r="N487" s="78">
        <f t="shared" si="66"/>
        <v>0</v>
      </c>
      <c r="O487" s="127">
        <f t="shared" si="67"/>
        <v>0</v>
      </c>
      <c r="P487" s="78">
        <f t="shared" si="63"/>
        <v>0</v>
      </c>
      <c r="R487"/>
      <c r="S487"/>
      <c r="T487"/>
      <c r="U487"/>
      <c r="V487"/>
      <c r="W487"/>
    </row>
    <row r="488" spans="1:23" s="122" customFormat="1" x14ac:dyDescent="0.2">
      <c r="A488" s="146">
        <v>27.489999999999899</v>
      </c>
      <c r="B488" s="205"/>
      <c r="C488" s="144" t="s">
        <v>191</v>
      </c>
      <c r="D488" s="71" t="s">
        <v>169</v>
      </c>
      <c r="E488" s="125">
        <v>55</v>
      </c>
      <c r="F488" s="126"/>
      <c r="G488" s="127"/>
      <c r="H488" s="78"/>
      <c r="I488" s="127"/>
      <c r="J488" s="128"/>
      <c r="K488" s="129">
        <f>ROUND(SUM(H488:J488),2)</f>
        <v>0</v>
      </c>
      <c r="L488" s="130">
        <f t="shared" si="64"/>
        <v>0</v>
      </c>
      <c r="M488" s="131">
        <f t="shared" si="65"/>
        <v>0</v>
      </c>
      <c r="N488" s="78">
        <f t="shared" si="66"/>
        <v>0</v>
      </c>
      <c r="O488" s="127">
        <f t="shared" si="67"/>
        <v>0</v>
      </c>
      <c r="P488" s="78">
        <f t="shared" si="63"/>
        <v>0</v>
      </c>
      <c r="R488"/>
      <c r="S488"/>
      <c r="T488"/>
      <c r="U488"/>
      <c r="V488"/>
      <c r="W488"/>
    </row>
    <row r="489" spans="1:23" s="122" customFormat="1" x14ac:dyDescent="0.2">
      <c r="A489" s="146">
        <v>27.499999999999901</v>
      </c>
      <c r="B489" s="205"/>
      <c r="C489" s="79" t="s">
        <v>211</v>
      </c>
      <c r="D489" s="71" t="s">
        <v>212</v>
      </c>
      <c r="E489" s="135">
        <v>60</v>
      </c>
      <c r="F489" s="126"/>
      <c r="G489" s="127"/>
      <c r="H489" s="78"/>
      <c r="I489" s="127"/>
      <c r="J489" s="128"/>
      <c r="K489" s="129">
        <f>ROUND(SUM(H489:J489),2)</f>
        <v>0</v>
      </c>
      <c r="L489" s="130">
        <f t="shared" si="64"/>
        <v>0</v>
      </c>
      <c r="M489" s="131">
        <f t="shared" si="65"/>
        <v>0</v>
      </c>
      <c r="N489" s="78">
        <f t="shared" si="66"/>
        <v>0</v>
      </c>
      <c r="O489" s="127">
        <f t="shared" si="67"/>
        <v>0</v>
      </c>
      <c r="P489" s="78">
        <f t="shared" si="63"/>
        <v>0</v>
      </c>
      <c r="R489"/>
      <c r="S489"/>
      <c r="T489"/>
      <c r="U489"/>
      <c r="V489"/>
      <c r="W489"/>
    </row>
    <row r="490" spans="1:23" s="122" customFormat="1" ht="25.5" x14ac:dyDescent="0.2">
      <c r="A490" s="146">
        <v>27.509999999999899</v>
      </c>
      <c r="B490" s="205"/>
      <c r="C490" s="79" t="s">
        <v>216</v>
      </c>
      <c r="D490" s="71" t="s">
        <v>77</v>
      </c>
      <c r="E490" s="135">
        <v>1</v>
      </c>
      <c r="F490" s="126"/>
      <c r="G490" s="127"/>
      <c r="H490" s="78"/>
      <c r="I490" s="127"/>
      <c r="J490" s="128"/>
      <c r="K490" s="129">
        <f>ROUND(SUM(H490:J490),2)</f>
        <v>0</v>
      </c>
      <c r="L490" s="130">
        <f t="shared" si="64"/>
        <v>0</v>
      </c>
      <c r="M490" s="131">
        <f t="shared" si="65"/>
        <v>0</v>
      </c>
      <c r="N490" s="78">
        <f t="shared" si="66"/>
        <v>0</v>
      </c>
      <c r="O490" s="127">
        <f t="shared" si="67"/>
        <v>0</v>
      </c>
      <c r="P490" s="78">
        <f>ROUND(SUM(M490:O490),2)</f>
        <v>0</v>
      </c>
      <c r="R490"/>
      <c r="S490"/>
      <c r="T490"/>
      <c r="U490"/>
      <c r="V490"/>
      <c r="W490"/>
    </row>
    <row r="491" spans="1:23" s="122" customFormat="1" ht="25.5" x14ac:dyDescent="0.2">
      <c r="A491" s="117">
        <v>28</v>
      </c>
      <c r="B491" s="200"/>
      <c r="C491" s="118" t="s">
        <v>236</v>
      </c>
      <c r="D491" s="119"/>
      <c r="E491" s="133">
        <v>0</v>
      </c>
      <c r="F491" s="126"/>
      <c r="G491" s="127"/>
      <c r="H491" s="121"/>
      <c r="I491" s="120"/>
      <c r="J491" s="128"/>
      <c r="K491" s="128"/>
      <c r="L491" s="130">
        <f t="shared" si="64"/>
        <v>0</v>
      </c>
      <c r="M491" s="131">
        <f t="shared" si="65"/>
        <v>0</v>
      </c>
      <c r="N491" s="78">
        <f t="shared" si="66"/>
        <v>0</v>
      </c>
      <c r="O491" s="127">
        <f t="shared" si="67"/>
        <v>0</v>
      </c>
      <c r="P491" s="78">
        <f>ROUND(SUM(M491:O491),2)</f>
        <v>0</v>
      </c>
      <c r="R491"/>
      <c r="S491"/>
      <c r="T491"/>
      <c r="U491"/>
      <c r="V491"/>
      <c r="W491"/>
    </row>
    <row r="492" spans="1:23" s="122" customFormat="1" ht="38.25" x14ac:dyDescent="0.2">
      <c r="A492" s="71">
        <v>28.1</v>
      </c>
      <c r="B492" s="205"/>
      <c r="C492" s="123" t="s">
        <v>237</v>
      </c>
      <c r="D492" s="124" t="s">
        <v>45</v>
      </c>
      <c r="E492" s="125">
        <v>30</v>
      </c>
      <c r="F492" s="126"/>
      <c r="G492" s="127"/>
      <c r="H492" s="78"/>
      <c r="I492" s="127"/>
      <c r="J492" s="128"/>
      <c r="K492" s="129"/>
      <c r="L492" s="130"/>
      <c r="M492" s="131"/>
      <c r="N492" s="78"/>
      <c r="O492" s="127"/>
      <c r="P492" s="78"/>
      <c r="R492"/>
      <c r="S492"/>
      <c r="T492"/>
      <c r="U492"/>
      <c r="V492"/>
      <c r="W492"/>
    </row>
    <row r="493" spans="1:23" s="122" customFormat="1" ht="51" x14ac:dyDescent="0.2">
      <c r="A493" s="71">
        <v>28.2</v>
      </c>
      <c r="B493" s="205"/>
      <c r="C493" s="143" t="s">
        <v>238</v>
      </c>
      <c r="D493" s="71" t="s">
        <v>51</v>
      </c>
      <c r="E493" s="135">
        <v>30</v>
      </c>
      <c r="F493" s="126"/>
      <c r="G493" s="127"/>
      <c r="H493" s="78"/>
      <c r="I493" s="127"/>
      <c r="J493" s="128"/>
      <c r="K493" s="129"/>
      <c r="L493" s="130"/>
      <c r="M493" s="131"/>
      <c r="N493" s="78"/>
      <c r="O493" s="127"/>
      <c r="P493" s="78"/>
      <c r="R493"/>
      <c r="S493"/>
      <c r="T493"/>
      <c r="U493"/>
      <c r="V493"/>
      <c r="W493"/>
    </row>
    <row r="494" spans="1:23" s="122" customFormat="1" ht="25.5" x14ac:dyDescent="0.2">
      <c r="A494" s="71">
        <v>28.3</v>
      </c>
      <c r="B494" s="205"/>
      <c r="C494" s="143" t="s">
        <v>239</v>
      </c>
      <c r="D494" s="71" t="s">
        <v>51</v>
      </c>
      <c r="E494" s="135">
        <v>30</v>
      </c>
      <c r="F494" s="126"/>
      <c r="G494" s="127"/>
      <c r="H494" s="78"/>
      <c r="I494" s="127"/>
      <c r="J494" s="128"/>
      <c r="K494" s="129"/>
      <c r="L494" s="130"/>
      <c r="M494" s="131"/>
      <c r="N494" s="78"/>
      <c r="O494" s="127"/>
      <c r="P494" s="78"/>
      <c r="R494"/>
      <c r="S494"/>
      <c r="T494"/>
      <c r="U494"/>
      <c r="V494"/>
      <c r="W494"/>
    </row>
    <row r="495" spans="1:23" s="122" customFormat="1" x14ac:dyDescent="0.2">
      <c r="A495" s="71">
        <v>28.4</v>
      </c>
      <c r="B495" s="205"/>
      <c r="C495" s="144" t="s">
        <v>240</v>
      </c>
      <c r="D495" s="71" t="s">
        <v>45</v>
      </c>
      <c r="E495" s="125">
        <v>27</v>
      </c>
      <c r="F495" s="126"/>
      <c r="G495" s="127"/>
      <c r="H495" s="78"/>
      <c r="I495" s="127"/>
      <c r="J495" s="128"/>
      <c r="K495" s="129"/>
      <c r="L495" s="130"/>
      <c r="M495" s="131"/>
      <c r="N495" s="78"/>
      <c r="O495" s="127"/>
      <c r="P495" s="78"/>
      <c r="R495"/>
      <c r="S495"/>
      <c r="T495"/>
      <c r="U495"/>
      <c r="V495"/>
      <c r="W495"/>
    </row>
    <row r="496" spans="1:23" s="122" customFormat="1" ht="25.5" x14ac:dyDescent="0.2">
      <c r="A496" s="71">
        <v>28.5</v>
      </c>
      <c r="B496" s="205"/>
      <c r="C496" s="79" t="s">
        <v>241</v>
      </c>
      <c r="D496" s="71" t="s">
        <v>45</v>
      </c>
      <c r="E496" s="135">
        <v>41.25</v>
      </c>
      <c r="F496" s="126"/>
      <c r="G496" s="127"/>
      <c r="H496" s="78"/>
      <c r="I496" s="127"/>
      <c r="J496" s="128"/>
      <c r="K496" s="129">
        <f>ROUND(SUM(H496:J496),2)</f>
        <v>0</v>
      </c>
      <c r="L496" s="130">
        <f>ROUND((E496*F496),2)</f>
        <v>0</v>
      </c>
      <c r="M496" s="131">
        <f>ROUND((E496*H496),2)</f>
        <v>0</v>
      </c>
      <c r="N496" s="78">
        <f>ROUND((E496*I496),2)</f>
        <v>0</v>
      </c>
      <c r="O496" s="127">
        <f>ROUND((E496*J496),2)</f>
        <v>0</v>
      </c>
      <c r="P496" s="78">
        <f t="shared" si="63"/>
        <v>0</v>
      </c>
      <c r="R496"/>
      <c r="S496"/>
      <c r="T496"/>
      <c r="U496"/>
      <c r="V496"/>
      <c r="W496"/>
    </row>
    <row r="497" spans="1:23" x14ac:dyDescent="0.2">
      <c r="A497" s="71"/>
      <c r="B497" s="206"/>
      <c r="C497" s="149" t="s">
        <v>13</v>
      </c>
      <c r="D497" s="150"/>
      <c r="E497" s="151"/>
      <c r="F497" s="151"/>
      <c r="G497" s="152"/>
      <c r="H497" s="153"/>
      <c r="I497" s="153"/>
      <c r="J497" s="153"/>
      <c r="K497" s="153"/>
      <c r="L497" s="153">
        <f>SUM(L18:L488)</f>
        <v>0</v>
      </c>
      <c r="M497" s="153">
        <f>SUM(M18:M496)</f>
        <v>0</v>
      </c>
      <c r="N497" s="153">
        <f>SUM(N18:N496)</f>
        <v>0</v>
      </c>
      <c r="O497" s="153">
        <f>SUM(O18:O496)</f>
        <v>0</v>
      </c>
      <c r="P497" s="153">
        <f>SUM(P18:P496)</f>
        <v>0</v>
      </c>
      <c r="R497"/>
      <c r="S497"/>
      <c r="T497"/>
      <c r="U497"/>
      <c r="V497"/>
      <c r="W497"/>
    </row>
    <row r="498" spans="1:23" x14ac:dyDescent="0.2">
      <c r="K498" s="154" t="s">
        <v>230</v>
      </c>
      <c r="L498" s="155">
        <f>SUM(L497:L497)</f>
        <v>0</v>
      </c>
      <c r="M498" s="155">
        <f>SUM(M497:M497)</f>
        <v>0</v>
      </c>
      <c r="N498" s="155">
        <f>SUM(N497:N497)</f>
        <v>0</v>
      </c>
      <c r="O498" s="155">
        <f>SUM(O497:O497)</f>
        <v>0</v>
      </c>
      <c r="P498" s="156">
        <f>SUM(P497:P497)</f>
        <v>0</v>
      </c>
      <c r="R498"/>
      <c r="S498"/>
      <c r="T498"/>
      <c r="U498"/>
      <c r="V498"/>
      <c r="W498"/>
    </row>
    <row r="499" spans="1:23" x14ac:dyDescent="0.2">
      <c r="K499" s="154"/>
      <c r="L499" s="157"/>
      <c r="M499" s="157"/>
      <c r="N499" s="157"/>
      <c r="O499" s="157"/>
      <c r="P499" s="158"/>
    </row>
    <row r="500" spans="1:23" x14ac:dyDescent="0.2">
      <c r="C500" s="51" t="s">
        <v>221</v>
      </c>
      <c r="D500" s="159"/>
      <c r="K500" s="154"/>
      <c r="L500" s="157"/>
      <c r="M500" s="157"/>
      <c r="N500" s="157"/>
      <c r="O500" s="157"/>
      <c r="P500" s="158"/>
    </row>
    <row r="501" spans="1:23" x14ac:dyDescent="0.2">
      <c r="C501" s="51" t="s">
        <v>74</v>
      </c>
      <c r="D501" s="160"/>
      <c r="K501" s="154"/>
      <c r="L501" s="157"/>
      <c r="M501" s="157"/>
      <c r="N501" s="157"/>
      <c r="O501" s="157"/>
      <c r="P501" s="158"/>
    </row>
    <row r="502" spans="1:23" x14ac:dyDescent="0.2">
      <c r="C502" s="51"/>
      <c r="D502" s="161"/>
      <c r="K502" s="154"/>
      <c r="L502" s="157"/>
      <c r="M502" s="157"/>
      <c r="N502" s="157"/>
      <c r="O502" s="157"/>
      <c r="P502" s="158"/>
    </row>
    <row r="503" spans="1:23" x14ac:dyDescent="0.2">
      <c r="C503" s="51" t="s">
        <v>232</v>
      </c>
      <c r="D503" s="161"/>
      <c r="K503" s="154"/>
      <c r="L503" s="157"/>
      <c r="M503" s="157"/>
      <c r="N503" s="157"/>
      <c r="O503" s="157"/>
      <c r="P503" s="158"/>
    </row>
    <row r="504" spans="1:23" x14ac:dyDescent="0.2">
      <c r="C504" s="162"/>
      <c r="D504" s="161"/>
      <c r="K504" s="154"/>
      <c r="L504" s="157"/>
      <c r="M504" s="157"/>
      <c r="N504" s="157"/>
      <c r="O504" s="157"/>
      <c r="P504" s="158"/>
    </row>
    <row r="505" spans="1:23" x14ac:dyDescent="0.2">
      <c r="C505" s="51" t="s">
        <v>222</v>
      </c>
      <c r="D505" s="159"/>
      <c r="K505" s="154"/>
      <c r="L505" s="157"/>
      <c r="M505" s="157"/>
      <c r="N505" s="157"/>
      <c r="O505" s="157"/>
      <c r="P505" s="158"/>
    </row>
    <row r="506" spans="1:23" x14ac:dyDescent="0.2">
      <c r="C506" s="51" t="s">
        <v>74</v>
      </c>
      <c r="D506" s="163"/>
      <c r="K506" s="154"/>
      <c r="L506" s="157"/>
      <c r="M506" s="157"/>
      <c r="N506" s="157"/>
      <c r="O506" s="157"/>
      <c r="P506" s="158"/>
    </row>
    <row r="507" spans="1:23" x14ac:dyDescent="0.2">
      <c r="K507" s="154"/>
      <c r="L507" s="157"/>
      <c r="M507" s="157"/>
      <c r="N507" s="157"/>
      <c r="O507" s="157"/>
      <c r="P507" s="158"/>
    </row>
    <row r="508" spans="1:23" x14ac:dyDescent="0.2">
      <c r="C508" s="161" t="s">
        <v>231</v>
      </c>
    </row>
  </sheetData>
  <sheetProtection selectLockedCells="1" selectUnlockedCells="1"/>
  <mergeCells count="15">
    <mergeCell ref="A2:C2"/>
    <mergeCell ref="D2:P2"/>
    <mergeCell ref="A3:C3"/>
    <mergeCell ref="D3:P3"/>
    <mergeCell ref="A4:C4"/>
    <mergeCell ref="D4:P4"/>
    <mergeCell ref="A5:C5"/>
    <mergeCell ref="D5:P5"/>
    <mergeCell ref="A13:A14"/>
    <mergeCell ref="C13:C14"/>
    <mergeCell ref="D13:D14"/>
    <mergeCell ref="E13:E14"/>
    <mergeCell ref="F13:K13"/>
    <mergeCell ref="L13:P13"/>
    <mergeCell ref="B13:B14"/>
  </mergeCells>
  <pageMargins left="0.39374999999999999" right="0.35416666666666669" top="1.023611111111111" bottom="0.39374999999999999" header="0.51180555555555551" footer="0.15763888888888888"/>
  <pageSetup paperSize="9" scale="81" firstPageNumber="0" fitToHeight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8"/>
  <sheetViews>
    <sheetView showZeros="0" topLeftCell="A31" zoomScaleNormal="100" zoomScaleSheetLayoutView="110" workbookViewId="0">
      <selection activeCell="C13" sqref="C13:C14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9.5703125" style="93" customWidth="1"/>
    <col min="5" max="5" width="16.28515625" style="90" customWidth="1"/>
    <col min="6" max="6" width="8.140625" style="90" customWidth="1" outlineLevel="1"/>
    <col min="7" max="7" width="7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9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16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16" ht="15" customHeight="1" x14ac:dyDescent="0.2">
      <c r="A2" s="264" t="s">
        <v>2</v>
      </c>
      <c r="B2" s="264"/>
      <c r="C2" s="264"/>
      <c r="D2" s="265" t="s">
        <v>49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15.75" customHeight="1" x14ac:dyDescent="0.2">
      <c r="A3" s="264" t="s">
        <v>3</v>
      </c>
      <c r="B3" s="264"/>
      <c r="C3" s="264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ht="15.75" customHeight="1" x14ac:dyDescent="0.2">
      <c r="A4" s="255" t="s">
        <v>4</v>
      </c>
      <c r="B4" s="255"/>
      <c r="C4" s="25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1:16" ht="15.75" customHeight="1" x14ac:dyDescent="0.2">
      <c r="A5" s="255" t="s">
        <v>5</v>
      </c>
      <c r="B5" s="255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</row>
    <row r="6" spans="1:16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ht="14.25" x14ac:dyDescent="0.2">
      <c r="A7" s="89" t="s">
        <v>1</v>
      </c>
      <c r="B7" s="89"/>
      <c r="D7" s="33" t="s">
        <v>47</v>
      </c>
    </row>
    <row r="8" spans="1:16" ht="15" x14ac:dyDescent="0.2">
      <c r="A8" s="89" t="s">
        <v>17</v>
      </c>
      <c r="B8" s="89"/>
      <c r="D8" s="7" t="s">
        <v>49</v>
      </c>
    </row>
    <row r="9" spans="1:16" ht="14.25" x14ac:dyDescent="0.2">
      <c r="A9" s="89" t="s">
        <v>18</v>
      </c>
      <c r="B9" s="89"/>
      <c r="D9" s="69" t="s">
        <v>250</v>
      </c>
    </row>
    <row r="10" spans="1:16" ht="14.25" x14ac:dyDescent="0.2">
      <c r="A10" s="89" t="s">
        <v>7</v>
      </c>
      <c r="B10" s="89"/>
      <c r="D10" s="8"/>
    </row>
    <row r="11" spans="1:16" ht="14.25" x14ac:dyDescent="0.2">
      <c r="A11" s="89" t="s">
        <v>48</v>
      </c>
      <c r="B11" s="89"/>
      <c r="O11" s="94" t="s">
        <v>30</v>
      </c>
      <c r="P11" s="95">
        <f>P398</f>
        <v>0</v>
      </c>
    </row>
    <row r="12" spans="1:16" ht="14.25" x14ac:dyDescent="0.2">
      <c r="A12" s="89"/>
      <c r="B12" s="89"/>
    </row>
    <row r="13" spans="1:16" ht="20.25" customHeight="1" x14ac:dyDescent="0.2">
      <c r="A13" s="257" t="s">
        <v>8</v>
      </c>
      <c r="B13" s="262" t="s">
        <v>228</v>
      </c>
      <c r="C13" s="258" t="s">
        <v>31</v>
      </c>
      <c r="D13" s="259" t="s">
        <v>32</v>
      </c>
      <c r="E13" s="257" t="s">
        <v>33</v>
      </c>
      <c r="F13" s="260" t="s">
        <v>34</v>
      </c>
      <c r="G13" s="260"/>
      <c r="H13" s="260"/>
      <c r="I13" s="260"/>
      <c r="J13" s="260"/>
      <c r="K13" s="260"/>
      <c r="L13" s="261" t="s">
        <v>35</v>
      </c>
      <c r="M13" s="261"/>
      <c r="N13" s="261"/>
      <c r="O13" s="261"/>
      <c r="P13" s="261"/>
    </row>
    <row r="14" spans="1:16" ht="78.75" customHeight="1" x14ac:dyDescent="0.2">
      <c r="A14" s="257"/>
      <c r="B14" s="263"/>
      <c r="C14" s="258"/>
      <c r="D14" s="259"/>
      <c r="E14" s="257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16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16" s="122" customFormat="1" ht="15" x14ac:dyDescent="0.2">
      <c r="A16" s="108"/>
      <c r="B16" s="199"/>
      <c r="C16" s="43" t="s">
        <v>69</v>
      </c>
      <c r="D16" s="109"/>
      <c r="E16" s="164"/>
      <c r="F16" s="108"/>
      <c r="G16" s="111"/>
      <c r="H16" s="112"/>
      <c r="I16" s="113"/>
      <c r="J16" s="112"/>
      <c r="K16" s="129">
        <f>ROUND(SUM(H16:J16),2)</f>
        <v>0</v>
      </c>
      <c r="L16" s="130">
        <f>ROUND(SUM(E16*F16),2)</f>
        <v>0</v>
      </c>
      <c r="M16" s="131">
        <f>ROUND(SUM(E16*H16),2)</f>
        <v>0</v>
      </c>
      <c r="N16" s="78">
        <f>ROUND(SUM(E16*I16),2)</f>
        <v>0</v>
      </c>
      <c r="O16" s="127">
        <f>ROUND(SUM(E16*J16),2)</f>
        <v>0</v>
      </c>
      <c r="P16" s="78">
        <f>ROUND(SUM(M16:O16),2)</f>
        <v>0</v>
      </c>
    </row>
    <row r="17" spans="1:16" s="122" customFormat="1" x14ac:dyDescent="0.2">
      <c r="A17" s="211">
        <v>29</v>
      </c>
      <c r="B17" s="212"/>
      <c r="C17" s="213" t="s">
        <v>43</v>
      </c>
      <c r="D17" s="214"/>
      <c r="E17" s="221"/>
      <c r="F17" s="216"/>
      <c r="G17" s="217"/>
      <c r="H17" s="218"/>
      <c r="I17" s="217"/>
      <c r="J17" s="218"/>
      <c r="K17" s="218"/>
      <c r="L17" s="219"/>
      <c r="M17" s="220"/>
      <c r="N17" s="218"/>
      <c r="O17" s="218"/>
      <c r="P17" s="218"/>
    </row>
    <row r="18" spans="1:16" s="132" customFormat="1" x14ac:dyDescent="0.2">
      <c r="A18" s="71">
        <v>29.1</v>
      </c>
      <c r="B18" s="201"/>
      <c r="C18" s="123" t="s">
        <v>75</v>
      </c>
      <c r="D18" s="124" t="s">
        <v>45</v>
      </c>
      <c r="E18" s="125">
        <v>224</v>
      </c>
      <c r="F18" s="126"/>
      <c r="G18" s="127"/>
      <c r="H18" s="128"/>
      <c r="I18" s="129"/>
      <c r="J18" s="128"/>
      <c r="K18" s="129">
        <f>ROUND(SUM(H18:J18),2)</f>
        <v>0</v>
      </c>
      <c r="L18" s="130">
        <f t="shared" ref="L18:L49" si="0">ROUND((E18*F18),2)</f>
        <v>0</v>
      </c>
      <c r="M18" s="131">
        <f t="shared" ref="M18:M49" si="1">ROUND((E18*H18),2)</f>
        <v>0</v>
      </c>
      <c r="N18" s="78">
        <f t="shared" ref="N18:N49" si="2">ROUND((E18*I18),2)</f>
        <v>0</v>
      </c>
      <c r="O18" s="127">
        <f t="shared" ref="O18:O49" si="3">ROUND((E18*J18),2)</f>
        <v>0</v>
      </c>
      <c r="P18" s="78">
        <f>ROUND(SUM(M18:O18),2)</f>
        <v>0</v>
      </c>
    </row>
    <row r="19" spans="1:16" s="132" customFormat="1" x14ac:dyDescent="0.2">
      <c r="A19" s="71">
        <v>29.2</v>
      </c>
      <c r="B19" s="201"/>
      <c r="C19" s="123" t="s">
        <v>70</v>
      </c>
      <c r="D19" s="124" t="s">
        <v>51</v>
      </c>
      <c r="E19" s="125">
        <v>290</v>
      </c>
      <c r="F19" s="126"/>
      <c r="G19" s="127"/>
      <c r="H19" s="128"/>
      <c r="I19" s="129"/>
      <c r="J19" s="128"/>
      <c r="K19" s="129">
        <f t="shared" ref="K19:K82" si="4">ROUND(SUM(H19:J19),2)</f>
        <v>0</v>
      </c>
      <c r="L19" s="130">
        <f t="shared" si="0"/>
        <v>0</v>
      </c>
      <c r="M19" s="131">
        <f t="shared" si="1"/>
        <v>0</v>
      </c>
      <c r="N19" s="78">
        <f t="shared" si="2"/>
        <v>0</v>
      </c>
      <c r="O19" s="127">
        <f t="shared" si="3"/>
        <v>0</v>
      </c>
      <c r="P19" s="78">
        <f t="shared" ref="P19:P82" si="5">ROUND(SUM(M19:O19),2)</f>
        <v>0</v>
      </c>
    </row>
    <row r="20" spans="1:16" s="132" customFormat="1" x14ac:dyDescent="0.2">
      <c r="A20" s="71">
        <v>29.3</v>
      </c>
      <c r="B20" s="200"/>
      <c r="C20" s="123" t="s">
        <v>76</v>
      </c>
      <c r="D20" s="124" t="s">
        <v>77</v>
      </c>
      <c r="E20" s="125">
        <v>1</v>
      </c>
      <c r="F20" s="126"/>
      <c r="G20" s="127"/>
      <c r="H20" s="128"/>
      <c r="I20" s="129"/>
      <c r="J20" s="128"/>
      <c r="K20" s="129">
        <f t="shared" si="4"/>
        <v>0</v>
      </c>
      <c r="L20" s="130">
        <f t="shared" si="0"/>
        <v>0</v>
      </c>
      <c r="M20" s="131">
        <f t="shared" si="1"/>
        <v>0</v>
      </c>
      <c r="N20" s="78">
        <f t="shared" si="2"/>
        <v>0</v>
      </c>
      <c r="O20" s="127">
        <f t="shared" si="3"/>
        <v>0</v>
      </c>
      <c r="P20" s="78">
        <f t="shared" si="5"/>
        <v>0</v>
      </c>
    </row>
    <row r="21" spans="1:16" s="132" customFormat="1" x14ac:dyDescent="0.2">
      <c r="A21" s="211">
        <v>30</v>
      </c>
      <c r="B21" s="212"/>
      <c r="C21" s="213" t="s">
        <v>108</v>
      </c>
      <c r="D21" s="214"/>
      <c r="E21" s="221">
        <v>0</v>
      </c>
      <c r="F21" s="222"/>
      <c r="G21" s="223"/>
      <c r="H21" s="218"/>
      <c r="I21" s="217"/>
      <c r="J21" s="224"/>
      <c r="K21" s="228">
        <f t="shared" si="4"/>
        <v>0</v>
      </c>
      <c r="L21" s="225">
        <f t="shared" si="0"/>
        <v>0</v>
      </c>
      <c r="M21" s="226">
        <f t="shared" si="1"/>
        <v>0</v>
      </c>
      <c r="N21" s="227">
        <f t="shared" si="2"/>
        <v>0</v>
      </c>
      <c r="O21" s="223">
        <f t="shared" si="3"/>
        <v>0</v>
      </c>
      <c r="P21" s="227">
        <f t="shared" si="5"/>
        <v>0</v>
      </c>
    </row>
    <row r="22" spans="1:16" s="132" customFormat="1" x14ac:dyDescent="0.2">
      <c r="A22" s="71">
        <v>30.1</v>
      </c>
      <c r="B22" s="201"/>
      <c r="C22" s="123" t="s">
        <v>54</v>
      </c>
      <c r="D22" s="124" t="s">
        <v>45</v>
      </c>
      <c r="E22" s="125">
        <v>49.46</v>
      </c>
      <c r="F22" s="126"/>
      <c r="G22" s="127"/>
      <c r="H22" s="78"/>
      <c r="I22" s="127"/>
      <c r="J22" s="128"/>
      <c r="K22" s="129">
        <f t="shared" si="4"/>
        <v>0</v>
      </c>
      <c r="L22" s="130">
        <f t="shared" si="0"/>
        <v>0</v>
      </c>
      <c r="M22" s="131">
        <f t="shared" si="1"/>
        <v>0</v>
      </c>
      <c r="N22" s="78">
        <f t="shared" si="2"/>
        <v>0</v>
      </c>
      <c r="O22" s="127">
        <f t="shared" si="3"/>
        <v>0</v>
      </c>
      <c r="P22" s="78">
        <f t="shared" si="5"/>
        <v>0</v>
      </c>
    </row>
    <row r="23" spans="1:16" s="132" customFormat="1" x14ac:dyDescent="0.2">
      <c r="A23" s="71">
        <v>30.2</v>
      </c>
      <c r="B23" s="201"/>
      <c r="C23" s="134" t="s">
        <v>55</v>
      </c>
      <c r="D23" s="71" t="s">
        <v>57</v>
      </c>
      <c r="E23" s="135">
        <v>44.51</v>
      </c>
      <c r="F23" s="126"/>
      <c r="G23" s="127"/>
      <c r="H23" s="78"/>
      <c r="I23" s="127"/>
      <c r="J23" s="128"/>
      <c r="K23" s="129">
        <f t="shared" si="4"/>
        <v>0</v>
      </c>
      <c r="L23" s="130">
        <f t="shared" si="0"/>
        <v>0</v>
      </c>
      <c r="M23" s="131">
        <f t="shared" si="1"/>
        <v>0</v>
      </c>
      <c r="N23" s="78">
        <f t="shared" si="2"/>
        <v>0</v>
      </c>
      <c r="O23" s="127">
        <f t="shared" si="3"/>
        <v>0</v>
      </c>
      <c r="P23" s="78">
        <f t="shared" si="5"/>
        <v>0</v>
      </c>
    </row>
    <row r="24" spans="1:16" s="132" customFormat="1" ht="14.25" x14ac:dyDescent="0.2">
      <c r="A24" s="71">
        <v>30.3</v>
      </c>
      <c r="B24" s="201"/>
      <c r="C24" s="134" t="s">
        <v>58</v>
      </c>
      <c r="D24" s="71" t="s">
        <v>46</v>
      </c>
      <c r="E24" s="135">
        <v>0.49</v>
      </c>
      <c r="F24" s="126"/>
      <c r="G24" s="127"/>
      <c r="H24" s="78"/>
      <c r="I24" s="127"/>
      <c r="J24" s="128"/>
      <c r="K24" s="129">
        <f t="shared" si="4"/>
        <v>0</v>
      </c>
      <c r="L24" s="130">
        <f t="shared" si="0"/>
        <v>0</v>
      </c>
      <c r="M24" s="131">
        <f t="shared" si="1"/>
        <v>0</v>
      </c>
      <c r="N24" s="78">
        <f t="shared" si="2"/>
        <v>0</v>
      </c>
      <c r="O24" s="127">
        <f t="shared" si="3"/>
        <v>0</v>
      </c>
      <c r="P24" s="78">
        <f t="shared" si="5"/>
        <v>0</v>
      </c>
    </row>
    <row r="25" spans="1:16" s="132" customFormat="1" ht="14.25" x14ac:dyDescent="0.2">
      <c r="A25" s="71">
        <v>30.4</v>
      </c>
      <c r="B25" s="201"/>
      <c r="C25" s="136" t="s">
        <v>52</v>
      </c>
      <c r="D25" s="71" t="s">
        <v>46</v>
      </c>
      <c r="E25" s="125">
        <v>49.46</v>
      </c>
      <c r="F25" s="126"/>
      <c r="G25" s="127"/>
      <c r="H25" s="78"/>
      <c r="I25" s="127"/>
      <c r="J25" s="128"/>
      <c r="K25" s="129">
        <f t="shared" si="4"/>
        <v>0</v>
      </c>
      <c r="L25" s="130">
        <f t="shared" si="0"/>
        <v>0</v>
      </c>
      <c r="M25" s="131">
        <f t="shared" si="1"/>
        <v>0</v>
      </c>
      <c r="N25" s="78">
        <f t="shared" si="2"/>
        <v>0</v>
      </c>
      <c r="O25" s="127">
        <f t="shared" si="3"/>
        <v>0</v>
      </c>
      <c r="P25" s="78">
        <f t="shared" si="5"/>
        <v>0</v>
      </c>
    </row>
    <row r="26" spans="1:16" s="132" customFormat="1" x14ac:dyDescent="0.2">
      <c r="A26" s="71">
        <v>30.5</v>
      </c>
      <c r="B26" s="201"/>
      <c r="C26" s="134" t="s">
        <v>53</v>
      </c>
      <c r="D26" s="71" t="s">
        <v>56</v>
      </c>
      <c r="E26" s="135">
        <v>7.42</v>
      </c>
      <c r="F26" s="126"/>
      <c r="G26" s="127"/>
      <c r="H26" s="78"/>
      <c r="I26" s="127"/>
      <c r="J26" s="128"/>
      <c r="K26" s="129">
        <f t="shared" si="4"/>
        <v>0</v>
      </c>
      <c r="L26" s="130">
        <f t="shared" si="0"/>
        <v>0</v>
      </c>
      <c r="M26" s="131">
        <f t="shared" si="1"/>
        <v>0</v>
      </c>
      <c r="N26" s="78">
        <f t="shared" si="2"/>
        <v>0</v>
      </c>
      <c r="O26" s="127">
        <f t="shared" si="3"/>
        <v>0</v>
      </c>
      <c r="P26" s="78">
        <f t="shared" si="5"/>
        <v>0</v>
      </c>
    </row>
    <row r="27" spans="1:16" s="132" customFormat="1" x14ac:dyDescent="0.2">
      <c r="A27" s="71">
        <v>30.6</v>
      </c>
      <c r="B27" s="201"/>
      <c r="C27" s="136" t="s">
        <v>59</v>
      </c>
      <c r="D27" s="71" t="s">
        <v>45</v>
      </c>
      <c r="E27" s="125">
        <v>49.46</v>
      </c>
      <c r="F27" s="126"/>
      <c r="G27" s="127"/>
      <c r="H27" s="78"/>
      <c r="I27" s="127"/>
      <c r="J27" s="128"/>
      <c r="K27" s="129">
        <f t="shared" si="4"/>
        <v>0</v>
      </c>
      <c r="L27" s="130">
        <f t="shared" si="0"/>
        <v>0</v>
      </c>
      <c r="M27" s="131">
        <f t="shared" si="1"/>
        <v>0</v>
      </c>
      <c r="N27" s="78">
        <f t="shared" si="2"/>
        <v>0</v>
      </c>
      <c r="O27" s="127">
        <f t="shared" si="3"/>
        <v>0</v>
      </c>
      <c r="P27" s="78">
        <f t="shared" si="5"/>
        <v>0</v>
      </c>
    </row>
    <row r="28" spans="1:16" s="132" customFormat="1" x14ac:dyDescent="0.2">
      <c r="A28" s="71">
        <v>30.7</v>
      </c>
      <c r="B28" s="201"/>
      <c r="C28" s="134" t="s">
        <v>60</v>
      </c>
      <c r="D28" s="71" t="s">
        <v>56</v>
      </c>
      <c r="E28" s="135">
        <v>19.78</v>
      </c>
      <c r="F28" s="126"/>
      <c r="G28" s="127"/>
      <c r="H28" s="78"/>
      <c r="I28" s="127"/>
      <c r="J28" s="128"/>
      <c r="K28" s="129">
        <f t="shared" si="4"/>
        <v>0</v>
      </c>
      <c r="L28" s="130">
        <f t="shared" si="0"/>
        <v>0</v>
      </c>
      <c r="M28" s="131">
        <f t="shared" si="1"/>
        <v>0</v>
      </c>
      <c r="N28" s="78">
        <f t="shared" si="2"/>
        <v>0</v>
      </c>
      <c r="O28" s="127">
        <f t="shared" si="3"/>
        <v>0</v>
      </c>
      <c r="P28" s="78">
        <f t="shared" si="5"/>
        <v>0</v>
      </c>
    </row>
    <row r="29" spans="1:16" s="132" customFormat="1" x14ac:dyDescent="0.2">
      <c r="A29" s="71">
        <v>30.8</v>
      </c>
      <c r="B29" s="201"/>
      <c r="C29" s="137" t="s">
        <v>61</v>
      </c>
      <c r="D29" s="124" t="s">
        <v>56</v>
      </c>
      <c r="E29" s="135">
        <v>19.78</v>
      </c>
      <c r="F29" s="126"/>
      <c r="G29" s="127"/>
      <c r="H29" s="78"/>
      <c r="I29" s="127"/>
      <c r="J29" s="128"/>
      <c r="K29" s="129">
        <f t="shared" si="4"/>
        <v>0</v>
      </c>
      <c r="L29" s="130">
        <f t="shared" si="0"/>
        <v>0</v>
      </c>
      <c r="M29" s="131">
        <f t="shared" si="1"/>
        <v>0</v>
      </c>
      <c r="N29" s="78">
        <f t="shared" si="2"/>
        <v>0</v>
      </c>
      <c r="O29" s="127">
        <f t="shared" si="3"/>
        <v>0</v>
      </c>
      <c r="P29" s="78">
        <f t="shared" si="5"/>
        <v>0</v>
      </c>
    </row>
    <row r="30" spans="1:16" s="132" customFormat="1" x14ac:dyDescent="0.2">
      <c r="A30" s="71">
        <v>30.9</v>
      </c>
      <c r="B30" s="201"/>
      <c r="C30" s="123" t="s">
        <v>63</v>
      </c>
      <c r="D30" s="124" t="s">
        <v>45</v>
      </c>
      <c r="E30" s="125">
        <v>4.4000000000000004</v>
      </c>
      <c r="F30" s="126"/>
      <c r="G30" s="127"/>
      <c r="H30" s="78"/>
      <c r="I30" s="127"/>
      <c r="J30" s="128"/>
      <c r="K30" s="129">
        <f t="shared" si="4"/>
        <v>0</v>
      </c>
      <c r="L30" s="130">
        <f t="shared" si="0"/>
        <v>0</v>
      </c>
      <c r="M30" s="131">
        <f t="shared" si="1"/>
        <v>0</v>
      </c>
      <c r="N30" s="78">
        <f t="shared" si="2"/>
        <v>0</v>
      </c>
      <c r="O30" s="127">
        <f t="shared" si="3"/>
        <v>0</v>
      </c>
      <c r="P30" s="78">
        <f t="shared" si="5"/>
        <v>0</v>
      </c>
    </row>
    <row r="31" spans="1:16" s="132" customFormat="1" x14ac:dyDescent="0.2">
      <c r="A31" s="70">
        <v>30.1</v>
      </c>
      <c r="B31" s="202"/>
      <c r="C31" s="134" t="s">
        <v>55</v>
      </c>
      <c r="D31" s="71" t="s">
        <v>57</v>
      </c>
      <c r="E31" s="135">
        <v>5.28</v>
      </c>
      <c r="F31" s="126"/>
      <c r="G31" s="127"/>
      <c r="H31" s="78"/>
      <c r="I31" s="127"/>
      <c r="J31" s="128"/>
      <c r="K31" s="129">
        <f t="shared" si="4"/>
        <v>0</v>
      </c>
      <c r="L31" s="130">
        <f t="shared" si="0"/>
        <v>0</v>
      </c>
      <c r="M31" s="131">
        <f t="shared" si="1"/>
        <v>0</v>
      </c>
      <c r="N31" s="78">
        <f t="shared" si="2"/>
        <v>0</v>
      </c>
      <c r="O31" s="127">
        <f t="shared" si="3"/>
        <v>0</v>
      </c>
      <c r="P31" s="78">
        <f t="shared" si="5"/>
        <v>0</v>
      </c>
    </row>
    <row r="32" spans="1:16" s="132" customFormat="1" ht="14.25" x14ac:dyDescent="0.2">
      <c r="A32" s="71">
        <v>30.11</v>
      </c>
      <c r="B32" s="202"/>
      <c r="C32" s="134" t="s">
        <v>58</v>
      </c>
      <c r="D32" s="71" t="s">
        <v>46</v>
      </c>
      <c r="E32" s="135">
        <v>0.04</v>
      </c>
      <c r="F32" s="126"/>
      <c r="G32" s="127"/>
      <c r="H32" s="78"/>
      <c r="I32" s="127"/>
      <c r="J32" s="128"/>
      <c r="K32" s="129">
        <f t="shared" si="4"/>
        <v>0</v>
      </c>
      <c r="L32" s="130">
        <f t="shared" si="0"/>
        <v>0</v>
      </c>
      <c r="M32" s="131">
        <f t="shared" si="1"/>
        <v>0</v>
      </c>
      <c r="N32" s="78">
        <f t="shared" si="2"/>
        <v>0</v>
      </c>
      <c r="O32" s="127">
        <f t="shared" si="3"/>
        <v>0</v>
      </c>
      <c r="P32" s="78">
        <f t="shared" si="5"/>
        <v>0</v>
      </c>
    </row>
    <row r="33" spans="1:16" s="132" customFormat="1" ht="14.25" x14ac:dyDescent="0.2">
      <c r="A33" s="70">
        <v>30.12</v>
      </c>
      <c r="B33" s="202"/>
      <c r="C33" s="136" t="s">
        <v>62</v>
      </c>
      <c r="D33" s="71" t="s">
        <v>46</v>
      </c>
      <c r="E33" s="125">
        <v>4.4000000000000004</v>
      </c>
      <c r="F33" s="126"/>
      <c r="G33" s="127"/>
      <c r="H33" s="78"/>
      <c r="I33" s="127"/>
      <c r="J33" s="128"/>
      <c r="K33" s="129">
        <f t="shared" si="4"/>
        <v>0</v>
      </c>
      <c r="L33" s="130">
        <f t="shared" si="0"/>
        <v>0</v>
      </c>
      <c r="M33" s="131">
        <f t="shared" si="1"/>
        <v>0</v>
      </c>
      <c r="N33" s="78">
        <f t="shared" si="2"/>
        <v>0</v>
      </c>
      <c r="O33" s="127">
        <f t="shared" si="3"/>
        <v>0</v>
      </c>
      <c r="P33" s="78">
        <f t="shared" si="5"/>
        <v>0</v>
      </c>
    </row>
    <row r="34" spans="1:16" s="132" customFormat="1" x14ac:dyDescent="0.2">
      <c r="A34" s="71">
        <v>30.13</v>
      </c>
      <c r="B34" s="202"/>
      <c r="C34" s="134" t="s">
        <v>53</v>
      </c>
      <c r="D34" s="71" t="s">
        <v>56</v>
      </c>
      <c r="E34" s="135">
        <v>0.4</v>
      </c>
      <c r="F34" s="126"/>
      <c r="G34" s="127"/>
      <c r="H34" s="78"/>
      <c r="I34" s="127"/>
      <c r="J34" s="128"/>
      <c r="K34" s="129">
        <f t="shared" si="4"/>
        <v>0</v>
      </c>
      <c r="L34" s="130">
        <f t="shared" si="0"/>
        <v>0</v>
      </c>
      <c r="M34" s="131">
        <f t="shared" si="1"/>
        <v>0</v>
      </c>
      <c r="N34" s="78">
        <f t="shared" si="2"/>
        <v>0</v>
      </c>
      <c r="O34" s="127">
        <f t="shared" si="3"/>
        <v>0</v>
      </c>
      <c r="P34" s="78">
        <f t="shared" si="5"/>
        <v>0</v>
      </c>
    </row>
    <row r="35" spans="1:16" s="132" customFormat="1" x14ac:dyDescent="0.2">
      <c r="A35" s="70">
        <v>30.14</v>
      </c>
      <c r="B35" s="202"/>
      <c r="C35" s="136" t="s">
        <v>64</v>
      </c>
      <c r="D35" s="71" t="s">
        <v>45</v>
      </c>
      <c r="E35" s="125">
        <v>4.4000000000000004</v>
      </c>
      <c r="F35" s="126"/>
      <c r="G35" s="127"/>
      <c r="H35" s="78"/>
      <c r="I35" s="127"/>
      <c r="J35" s="128"/>
      <c r="K35" s="129">
        <f t="shared" si="4"/>
        <v>0</v>
      </c>
      <c r="L35" s="130">
        <f t="shared" si="0"/>
        <v>0</v>
      </c>
      <c r="M35" s="131">
        <f t="shared" si="1"/>
        <v>0</v>
      </c>
      <c r="N35" s="78">
        <f t="shared" si="2"/>
        <v>0</v>
      </c>
      <c r="O35" s="127">
        <f t="shared" si="3"/>
        <v>0</v>
      </c>
      <c r="P35" s="78">
        <f t="shared" si="5"/>
        <v>0</v>
      </c>
    </row>
    <row r="36" spans="1:16" s="132" customFormat="1" x14ac:dyDescent="0.2">
      <c r="A36" s="71">
        <v>30.15</v>
      </c>
      <c r="B36" s="202"/>
      <c r="C36" s="134" t="s">
        <v>60</v>
      </c>
      <c r="D36" s="71" t="s">
        <v>56</v>
      </c>
      <c r="E36" s="135">
        <v>1.76</v>
      </c>
      <c r="F36" s="126"/>
      <c r="G36" s="127"/>
      <c r="H36" s="78"/>
      <c r="I36" s="127"/>
      <c r="J36" s="128"/>
      <c r="K36" s="129">
        <f t="shared" si="4"/>
        <v>0</v>
      </c>
      <c r="L36" s="130">
        <f t="shared" si="0"/>
        <v>0</v>
      </c>
      <c r="M36" s="131">
        <f t="shared" si="1"/>
        <v>0</v>
      </c>
      <c r="N36" s="78">
        <f t="shared" si="2"/>
        <v>0</v>
      </c>
      <c r="O36" s="127">
        <f t="shared" si="3"/>
        <v>0</v>
      </c>
      <c r="P36" s="78">
        <f t="shared" si="5"/>
        <v>0</v>
      </c>
    </row>
    <row r="37" spans="1:16" s="132" customFormat="1" x14ac:dyDescent="0.2">
      <c r="A37" s="70">
        <v>30.16</v>
      </c>
      <c r="B37" s="202"/>
      <c r="C37" s="79" t="s">
        <v>122</v>
      </c>
      <c r="D37" s="71" t="s">
        <v>162</v>
      </c>
      <c r="E37" s="135">
        <v>1</v>
      </c>
      <c r="F37" s="126"/>
      <c r="G37" s="127"/>
      <c r="H37" s="78"/>
      <c r="I37" s="127"/>
      <c r="J37" s="128"/>
      <c r="K37" s="129">
        <f t="shared" si="4"/>
        <v>0</v>
      </c>
      <c r="L37" s="130">
        <f t="shared" si="0"/>
        <v>0</v>
      </c>
      <c r="M37" s="131">
        <f t="shared" si="1"/>
        <v>0</v>
      </c>
      <c r="N37" s="78">
        <f t="shared" si="2"/>
        <v>0</v>
      </c>
      <c r="O37" s="127">
        <f t="shared" si="3"/>
        <v>0</v>
      </c>
      <c r="P37" s="78">
        <f t="shared" si="5"/>
        <v>0</v>
      </c>
    </row>
    <row r="38" spans="1:16" s="132" customFormat="1" x14ac:dyDescent="0.2">
      <c r="A38" s="211">
        <v>31</v>
      </c>
      <c r="B38" s="212"/>
      <c r="C38" s="213" t="s">
        <v>109</v>
      </c>
      <c r="D38" s="214"/>
      <c r="E38" s="221">
        <v>0</v>
      </c>
      <c r="F38" s="222"/>
      <c r="G38" s="223"/>
      <c r="H38" s="218"/>
      <c r="I38" s="217"/>
      <c r="J38" s="224"/>
      <c r="K38" s="228">
        <f t="shared" si="4"/>
        <v>0</v>
      </c>
      <c r="L38" s="225">
        <f t="shared" si="0"/>
        <v>0</v>
      </c>
      <c r="M38" s="226">
        <f t="shared" si="1"/>
        <v>0</v>
      </c>
      <c r="N38" s="227">
        <f t="shared" si="2"/>
        <v>0</v>
      </c>
      <c r="O38" s="223">
        <f t="shared" si="3"/>
        <v>0</v>
      </c>
      <c r="P38" s="227">
        <f t="shared" si="5"/>
        <v>0</v>
      </c>
    </row>
    <row r="39" spans="1:16" s="132" customFormat="1" x14ac:dyDescent="0.2">
      <c r="A39" s="71">
        <v>31.1</v>
      </c>
      <c r="B39" s="201"/>
      <c r="C39" s="123" t="s">
        <v>54</v>
      </c>
      <c r="D39" s="124" t="s">
        <v>45</v>
      </c>
      <c r="E39" s="125">
        <v>49.46</v>
      </c>
      <c r="F39" s="126"/>
      <c r="G39" s="127"/>
      <c r="H39" s="78"/>
      <c r="I39" s="127"/>
      <c r="J39" s="128"/>
      <c r="K39" s="129">
        <f t="shared" si="4"/>
        <v>0</v>
      </c>
      <c r="L39" s="130">
        <f t="shared" si="0"/>
        <v>0</v>
      </c>
      <c r="M39" s="131">
        <f t="shared" si="1"/>
        <v>0</v>
      </c>
      <c r="N39" s="78">
        <f t="shared" si="2"/>
        <v>0</v>
      </c>
      <c r="O39" s="127">
        <f t="shared" si="3"/>
        <v>0</v>
      </c>
      <c r="P39" s="78">
        <f t="shared" si="5"/>
        <v>0</v>
      </c>
    </row>
    <row r="40" spans="1:16" s="132" customFormat="1" x14ac:dyDescent="0.2">
      <c r="A40" s="71">
        <v>31.2</v>
      </c>
      <c r="B40" s="201"/>
      <c r="C40" s="134" t="s">
        <v>55</v>
      </c>
      <c r="D40" s="71" t="s">
        <v>57</v>
      </c>
      <c r="E40" s="135">
        <v>44.51</v>
      </c>
      <c r="F40" s="126"/>
      <c r="G40" s="127"/>
      <c r="H40" s="78"/>
      <c r="I40" s="127"/>
      <c r="J40" s="128"/>
      <c r="K40" s="129">
        <f t="shared" si="4"/>
        <v>0</v>
      </c>
      <c r="L40" s="130">
        <f t="shared" si="0"/>
        <v>0</v>
      </c>
      <c r="M40" s="131">
        <f t="shared" si="1"/>
        <v>0</v>
      </c>
      <c r="N40" s="78">
        <f t="shared" si="2"/>
        <v>0</v>
      </c>
      <c r="O40" s="127">
        <f t="shared" si="3"/>
        <v>0</v>
      </c>
      <c r="P40" s="78">
        <f t="shared" si="5"/>
        <v>0</v>
      </c>
    </row>
    <row r="41" spans="1:16" s="132" customFormat="1" ht="14.25" x14ac:dyDescent="0.2">
      <c r="A41" s="71">
        <v>31.3</v>
      </c>
      <c r="B41" s="201"/>
      <c r="C41" s="134" t="s">
        <v>58</v>
      </c>
      <c r="D41" s="71" t="s">
        <v>46</v>
      </c>
      <c r="E41" s="135">
        <v>0.49</v>
      </c>
      <c r="F41" s="126"/>
      <c r="G41" s="127"/>
      <c r="H41" s="78"/>
      <c r="I41" s="127"/>
      <c r="J41" s="128"/>
      <c r="K41" s="129">
        <f t="shared" si="4"/>
        <v>0</v>
      </c>
      <c r="L41" s="130">
        <f t="shared" si="0"/>
        <v>0</v>
      </c>
      <c r="M41" s="131">
        <f t="shared" si="1"/>
        <v>0</v>
      </c>
      <c r="N41" s="78">
        <f t="shared" si="2"/>
        <v>0</v>
      </c>
      <c r="O41" s="127">
        <f t="shared" si="3"/>
        <v>0</v>
      </c>
      <c r="P41" s="78">
        <f t="shared" si="5"/>
        <v>0</v>
      </c>
    </row>
    <row r="42" spans="1:16" s="132" customFormat="1" ht="14.25" x14ac:dyDescent="0.2">
      <c r="A42" s="71">
        <v>31.4</v>
      </c>
      <c r="B42" s="201"/>
      <c r="C42" s="136" t="s">
        <v>52</v>
      </c>
      <c r="D42" s="71" t="s">
        <v>46</v>
      </c>
      <c r="E42" s="125">
        <v>49.46</v>
      </c>
      <c r="F42" s="126"/>
      <c r="G42" s="127"/>
      <c r="H42" s="78"/>
      <c r="I42" s="127"/>
      <c r="J42" s="128"/>
      <c r="K42" s="129">
        <f t="shared" si="4"/>
        <v>0</v>
      </c>
      <c r="L42" s="130">
        <f t="shared" si="0"/>
        <v>0</v>
      </c>
      <c r="M42" s="131">
        <f t="shared" si="1"/>
        <v>0</v>
      </c>
      <c r="N42" s="78">
        <f t="shared" si="2"/>
        <v>0</v>
      </c>
      <c r="O42" s="127">
        <f t="shared" si="3"/>
        <v>0</v>
      </c>
      <c r="P42" s="78">
        <f t="shared" si="5"/>
        <v>0</v>
      </c>
    </row>
    <row r="43" spans="1:16" s="132" customFormat="1" x14ac:dyDescent="0.2">
      <c r="A43" s="71">
        <v>31.5</v>
      </c>
      <c r="B43" s="201"/>
      <c r="C43" s="134" t="s">
        <v>53</v>
      </c>
      <c r="D43" s="71" t="s">
        <v>56</v>
      </c>
      <c r="E43" s="135">
        <v>7.42</v>
      </c>
      <c r="F43" s="126"/>
      <c r="G43" s="127"/>
      <c r="H43" s="78"/>
      <c r="I43" s="127"/>
      <c r="J43" s="128"/>
      <c r="K43" s="129">
        <f t="shared" si="4"/>
        <v>0</v>
      </c>
      <c r="L43" s="130">
        <f t="shared" si="0"/>
        <v>0</v>
      </c>
      <c r="M43" s="131">
        <f t="shared" si="1"/>
        <v>0</v>
      </c>
      <c r="N43" s="78">
        <f t="shared" si="2"/>
        <v>0</v>
      </c>
      <c r="O43" s="127">
        <f t="shared" si="3"/>
        <v>0</v>
      </c>
      <c r="P43" s="78">
        <f t="shared" si="5"/>
        <v>0</v>
      </c>
    </row>
    <row r="44" spans="1:16" s="132" customFormat="1" x14ac:dyDescent="0.2">
      <c r="A44" s="71">
        <v>31.6</v>
      </c>
      <c r="B44" s="201"/>
      <c r="C44" s="136" t="s">
        <v>59</v>
      </c>
      <c r="D44" s="71" t="s">
        <v>45</v>
      </c>
      <c r="E44" s="125">
        <v>49.46</v>
      </c>
      <c r="F44" s="126"/>
      <c r="G44" s="127"/>
      <c r="H44" s="78"/>
      <c r="I44" s="127"/>
      <c r="J44" s="128"/>
      <c r="K44" s="129">
        <f t="shared" si="4"/>
        <v>0</v>
      </c>
      <c r="L44" s="130">
        <f t="shared" si="0"/>
        <v>0</v>
      </c>
      <c r="M44" s="131">
        <f t="shared" si="1"/>
        <v>0</v>
      </c>
      <c r="N44" s="78">
        <f t="shared" si="2"/>
        <v>0</v>
      </c>
      <c r="O44" s="127">
        <f t="shared" si="3"/>
        <v>0</v>
      </c>
      <c r="P44" s="78">
        <f t="shared" si="5"/>
        <v>0</v>
      </c>
    </row>
    <row r="45" spans="1:16" s="132" customFormat="1" x14ac:dyDescent="0.2">
      <c r="A45" s="71">
        <v>31.7</v>
      </c>
      <c r="B45" s="201"/>
      <c r="C45" s="134" t="s">
        <v>60</v>
      </c>
      <c r="D45" s="71" t="s">
        <v>56</v>
      </c>
      <c r="E45" s="135">
        <v>19.78</v>
      </c>
      <c r="F45" s="126"/>
      <c r="G45" s="127"/>
      <c r="H45" s="78"/>
      <c r="I45" s="127"/>
      <c r="J45" s="128"/>
      <c r="K45" s="129">
        <f t="shared" si="4"/>
        <v>0</v>
      </c>
      <c r="L45" s="130">
        <f t="shared" si="0"/>
        <v>0</v>
      </c>
      <c r="M45" s="131">
        <f t="shared" si="1"/>
        <v>0</v>
      </c>
      <c r="N45" s="78">
        <f t="shared" si="2"/>
        <v>0</v>
      </c>
      <c r="O45" s="127">
        <f t="shared" si="3"/>
        <v>0</v>
      </c>
      <c r="P45" s="78">
        <f t="shared" si="5"/>
        <v>0</v>
      </c>
    </row>
    <row r="46" spans="1:16" s="132" customFormat="1" x14ac:dyDescent="0.2">
      <c r="A46" s="71">
        <v>31.8</v>
      </c>
      <c r="B46" s="201"/>
      <c r="C46" s="137" t="s">
        <v>61</v>
      </c>
      <c r="D46" s="124" t="s">
        <v>56</v>
      </c>
      <c r="E46" s="135">
        <v>19.78</v>
      </c>
      <c r="F46" s="126"/>
      <c r="G46" s="127"/>
      <c r="H46" s="78"/>
      <c r="I46" s="127"/>
      <c r="J46" s="128"/>
      <c r="K46" s="129">
        <f t="shared" si="4"/>
        <v>0</v>
      </c>
      <c r="L46" s="130">
        <f t="shared" si="0"/>
        <v>0</v>
      </c>
      <c r="M46" s="131">
        <f t="shared" si="1"/>
        <v>0</v>
      </c>
      <c r="N46" s="78">
        <f t="shared" si="2"/>
        <v>0</v>
      </c>
      <c r="O46" s="127">
        <f t="shared" si="3"/>
        <v>0</v>
      </c>
      <c r="P46" s="78">
        <f t="shared" si="5"/>
        <v>0</v>
      </c>
    </row>
    <row r="47" spans="1:16" s="132" customFormat="1" x14ac:dyDescent="0.2">
      <c r="A47" s="71">
        <v>31.9</v>
      </c>
      <c r="B47" s="201"/>
      <c r="C47" s="123" t="s">
        <v>63</v>
      </c>
      <c r="D47" s="124" t="s">
        <v>45</v>
      </c>
      <c r="E47" s="125">
        <v>5</v>
      </c>
      <c r="F47" s="126"/>
      <c r="G47" s="127"/>
      <c r="H47" s="78"/>
      <c r="I47" s="127"/>
      <c r="J47" s="128"/>
      <c r="K47" s="129">
        <f t="shared" si="4"/>
        <v>0</v>
      </c>
      <c r="L47" s="130">
        <f t="shared" si="0"/>
        <v>0</v>
      </c>
      <c r="M47" s="131">
        <f t="shared" si="1"/>
        <v>0</v>
      </c>
      <c r="N47" s="78">
        <f t="shared" si="2"/>
        <v>0</v>
      </c>
      <c r="O47" s="127">
        <f t="shared" si="3"/>
        <v>0</v>
      </c>
      <c r="P47" s="78">
        <f t="shared" si="5"/>
        <v>0</v>
      </c>
    </row>
    <row r="48" spans="1:16" s="132" customFormat="1" x14ac:dyDescent="0.2">
      <c r="A48" s="70">
        <v>31.1</v>
      </c>
      <c r="B48" s="202"/>
      <c r="C48" s="134" t="s">
        <v>55</v>
      </c>
      <c r="D48" s="71" t="s">
        <v>57</v>
      </c>
      <c r="E48" s="135">
        <v>6</v>
      </c>
      <c r="F48" s="126"/>
      <c r="G48" s="127"/>
      <c r="H48" s="78"/>
      <c r="I48" s="127"/>
      <c r="J48" s="128"/>
      <c r="K48" s="129">
        <f t="shared" si="4"/>
        <v>0</v>
      </c>
      <c r="L48" s="130">
        <f t="shared" si="0"/>
        <v>0</v>
      </c>
      <c r="M48" s="131">
        <f t="shared" si="1"/>
        <v>0</v>
      </c>
      <c r="N48" s="78">
        <f t="shared" si="2"/>
        <v>0</v>
      </c>
      <c r="O48" s="127">
        <f t="shared" si="3"/>
        <v>0</v>
      </c>
      <c r="P48" s="78">
        <f t="shared" si="5"/>
        <v>0</v>
      </c>
    </row>
    <row r="49" spans="1:16" s="132" customFormat="1" ht="14.25" x14ac:dyDescent="0.2">
      <c r="A49" s="70">
        <v>31.11</v>
      </c>
      <c r="B49" s="202"/>
      <c r="C49" s="134" t="s">
        <v>58</v>
      </c>
      <c r="D49" s="71" t="s">
        <v>46</v>
      </c>
      <c r="E49" s="135">
        <v>0.05</v>
      </c>
      <c r="F49" s="126"/>
      <c r="G49" s="127"/>
      <c r="H49" s="78"/>
      <c r="I49" s="127"/>
      <c r="J49" s="128"/>
      <c r="K49" s="129">
        <f t="shared" si="4"/>
        <v>0</v>
      </c>
      <c r="L49" s="130">
        <f t="shared" si="0"/>
        <v>0</v>
      </c>
      <c r="M49" s="131">
        <f t="shared" si="1"/>
        <v>0</v>
      </c>
      <c r="N49" s="78">
        <f t="shared" si="2"/>
        <v>0</v>
      </c>
      <c r="O49" s="127">
        <f t="shared" si="3"/>
        <v>0</v>
      </c>
      <c r="P49" s="78">
        <f t="shared" si="5"/>
        <v>0</v>
      </c>
    </row>
    <row r="50" spans="1:16" s="132" customFormat="1" ht="14.25" x14ac:dyDescent="0.2">
      <c r="A50" s="70">
        <v>31.12</v>
      </c>
      <c r="B50" s="202"/>
      <c r="C50" s="136" t="s">
        <v>62</v>
      </c>
      <c r="D50" s="71" t="s">
        <v>46</v>
      </c>
      <c r="E50" s="125">
        <v>5</v>
      </c>
      <c r="F50" s="126"/>
      <c r="G50" s="127"/>
      <c r="H50" s="78"/>
      <c r="I50" s="127"/>
      <c r="J50" s="128"/>
      <c r="K50" s="129">
        <f t="shared" si="4"/>
        <v>0</v>
      </c>
      <c r="L50" s="130">
        <f t="shared" ref="L50:L81" si="6">ROUND((E50*F50),2)</f>
        <v>0</v>
      </c>
      <c r="M50" s="131">
        <f t="shared" ref="M50:M81" si="7">ROUND((E50*H50),2)</f>
        <v>0</v>
      </c>
      <c r="N50" s="78">
        <f t="shared" ref="N50:N81" si="8">ROUND((E50*I50),2)</f>
        <v>0</v>
      </c>
      <c r="O50" s="127">
        <f t="shared" ref="O50:O81" si="9">ROUND((E50*J50),2)</f>
        <v>0</v>
      </c>
      <c r="P50" s="78">
        <f t="shared" si="5"/>
        <v>0</v>
      </c>
    </row>
    <row r="51" spans="1:16" s="132" customFormat="1" x14ac:dyDescent="0.2">
      <c r="A51" s="70">
        <v>31.13</v>
      </c>
      <c r="B51" s="202"/>
      <c r="C51" s="134" t="s">
        <v>53</v>
      </c>
      <c r="D51" s="71" t="s">
        <v>56</v>
      </c>
      <c r="E51" s="135">
        <v>0.45</v>
      </c>
      <c r="F51" s="126"/>
      <c r="G51" s="127"/>
      <c r="H51" s="78"/>
      <c r="I51" s="127"/>
      <c r="J51" s="128"/>
      <c r="K51" s="129">
        <f t="shared" si="4"/>
        <v>0</v>
      </c>
      <c r="L51" s="130">
        <f t="shared" si="6"/>
        <v>0</v>
      </c>
      <c r="M51" s="131">
        <f t="shared" si="7"/>
        <v>0</v>
      </c>
      <c r="N51" s="78">
        <f t="shared" si="8"/>
        <v>0</v>
      </c>
      <c r="O51" s="127">
        <f t="shared" si="9"/>
        <v>0</v>
      </c>
      <c r="P51" s="78">
        <f t="shared" si="5"/>
        <v>0</v>
      </c>
    </row>
    <row r="52" spans="1:16" s="122" customFormat="1" x14ac:dyDescent="0.2">
      <c r="A52" s="70">
        <v>31.14</v>
      </c>
      <c r="B52" s="202"/>
      <c r="C52" s="136" t="s">
        <v>64</v>
      </c>
      <c r="D52" s="71" t="s">
        <v>45</v>
      </c>
      <c r="E52" s="125">
        <v>5</v>
      </c>
      <c r="F52" s="126"/>
      <c r="G52" s="127"/>
      <c r="H52" s="78"/>
      <c r="I52" s="127"/>
      <c r="J52" s="128"/>
      <c r="K52" s="129">
        <f t="shared" si="4"/>
        <v>0</v>
      </c>
      <c r="L52" s="130">
        <f t="shared" si="6"/>
        <v>0</v>
      </c>
      <c r="M52" s="131">
        <f t="shared" si="7"/>
        <v>0</v>
      </c>
      <c r="N52" s="78">
        <f t="shared" si="8"/>
        <v>0</v>
      </c>
      <c r="O52" s="127">
        <f t="shared" si="9"/>
        <v>0</v>
      </c>
      <c r="P52" s="78">
        <f t="shared" si="5"/>
        <v>0</v>
      </c>
    </row>
    <row r="53" spans="1:16" s="122" customFormat="1" x14ac:dyDescent="0.2">
      <c r="A53" s="70">
        <v>31.15</v>
      </c>
      <c r="B53" s="202"/>
      <c r="C53" s="134" t="s">
        <v>60</v>
      </c>
      <c r="D53" s="71" t="s">
        <v>56</v>
      </c>
      <c r="E53" s="135">
        <v>2</v>
      </c>
      <c r="F53" s="126"/>
      <c r="G53" s="127"/>
      <c r="H53" s="78"/>
      <c r="I53" s="127"/>
      <c r="J53" s="128"/>
      <c r="K53" s="129">
        <f t="shared" si="4"/>
        <v>0</v>
      </c>
      <c r="L53" s="130">
        <f t="shared" si="6"/>
        <v>0</v>
      </c>
      <c r="M53" s="131">
        <f t="shared" si="7"/>
        <v>0</v>
      </c>
      <c r="N53" s="78">
        <f t="shared" si="8"/>
        <v>0</v>
      </c>
      <c r="O53" s="127">
        <f t="shared" si="9"/>
        <v>0</v>
      </c>
      <c r="P53" s="78">
        <f t="shared" si="5"/>
        <v>0</v>
      </c>
    </row>
    <row r="54" spans="1:16" s="122" customFormat="1" x14ac:dyDescent="0.2">
      <c r="A54" s="70">
        <v>31.16</v>
      </c>
      <c r="B54" s="202"/>
      <c r="C54" s="79" t="s">
        <v>122</v>
      </c>
      <c r="D54" s="71" t="s">
        <v>162</v>
      </c>
      <c r="E54" s="135">
        <v>1</v>
      </c>
      <c r="F54" s="126"/>
      <c r="G54" s="127"/>
      <c r="H54" s="78"/>
      <c r="I54" s="127"/>
      <c r="J54" s="128"/>
      <c r="K54" s="129">
        <f t="shared" si="4"/>
        <v>0</v>
      </c>
      <c r="L54" s="130">
        <f t="shared" si="6"/>
        <v>0</v>
      </c>
      <c r="M54" s="131">
        <f t="shared" si="7"/>
        <v>0</v>
      </c>
      <c r="N54" s="78">
        <f t="shared" si="8"/>
        <v>0</v>
      </c>
      <c r="O54" s="127">
        <f t="shared" si="9"/>
        <v>0</v>
      </c>
      <c r="P54" s="78">
        <f t="shared" si="5"/>
        <v>0</v>
      </c>
    </row>
    <row r="55" spans="1:16" s="132" customFormat="1" x14ac:dyDescent="0.2">
      <c r="A55" s="211">
        <v>32</v>
      </c>
      <c r="B55" s="212"/>
      <c r="C55" s="213" t="s">
        <v>87</v>
      </c>
      <c r="D55" s="214"/>
      <c r="E55" s="221">
        <v>0</v>
      </c>
      <c r="F55" s="222"/>
      <c r="G55" s="223"/>
      <c r="H55" s="218"/>
      <c r="I55" s="217"/>
      <c r="J55" s="224"/>
      <c r="K55" s="228">
        <f t="shared" si="4"/>
        <v>0</v>
      </c>
      <c r="L55" s="225">
        <f t="shared" si="6"/>
        <v>0</v>
      </c>
      <c r="M55" s="226">
        <f t="shared" si="7"/>
        <v>0</v>
      </c>
      <c r="N55" s="227">
        <f t="shared" si="8"/>
        <v>0</v>
      </c>
      <c r="O55" s="223">
        <f t="shared" si="9"/>
        <v>0</v>
      </c>
      <c r="P55" s="227">
        <f t="shared" si="5"/>
        <v>0</v>
      </c>
    </row>
    <row r="56" spans="1:16" s="132" customFormat="1" x14ac:dyDescent="0.2">
      <c r="A56" s="71">
        <v>32.1</v>
      </c>
      <c r="B56" s="201"/>
      <c r="C56" s="123" t="s">
        <v>54</v>
      </c>
      <c r="D56" s="124" t="s">
        <v>45</v>
      </c>
      <c r="E56" s="125">
        <v>40.1</v>
      </c>
      <c r="F56" s="126"/>
      <c r="G56" s="127"/>
      <c r="H56" s="78"/>
      <c r="I56" s="127"/>
      <c r="J56" s="128"/>
      <c r="K56" s="129">
        <f t="shared" si="4"/>
        <v>0</v>
      </c>
      <c r="L56" s="130">
        <f t="shared" si="6"/>
        <v>0</v>
      </c>
      <c r="M56" s="131">
        <f t="shared" si="7"/>
        <v>0</v>
      </c>
      <c r="N56" s="78">
        <f t="shared" si="8"/>
        <v>0</v>
      </c>
      <c r="O56" s="127">
        <f t="shared" si="9"/>
        <v>0</v>
      </c>
      <c r="P56" s="78">
        <f t="shared" si="5"/>
        <v>0</v>
      </c>
    </row>
    <row r="57" spans="1:16" s="132" customFormat="1" x14ac:dyDescent="0.2">
      <c r="A57" s="71">
        <v>32.200000000000003</v>
      </c>
      <c r="B57" s="201"/>
      <c r="C57" s="134" t="s">
        <v>55</v>
      </c>
      <c r="D57" s="71" t="s">
        <v>57</v>
      </c>
      <c r="E57" s="135">
        <v>36.090000000000003</v>
      </c>
      <c r="F57" s="126"/>
      <c r="G57" s="127"/>
      <c r="H57" s="78"/>
      <c r="I57" s="127"/>
      <c r="J57" s="128"/>
      <c r="K57" s="129">
        <f t="shared" si="4"/>
        <v>0</v>
      </c>
      <c r="L57" s="130">
        <f t="shared" si="6"/>
        <v>0</v>
      </c>
      <c r="M57" s="131">
        <f t="shared" si="7"/>
        <v>0</v>
      </c>
      <c r="N57" s="78">
        <f t="shared" si="8"/>
        <v>0</v>
      </c>
      <c r="O57" s="127">
        <f t="shared" si="9"/>
        <v>0</v>
      </c>
      <c r="P57" s="78">
        <f t="shared" si="5"/>
        <v>0</v>
      </c>
    </row>
    <row r="58" spans="1:16" s="132" customFormat="1" ht="14.25" x14ac:dyDescent="0.2">
      <c r="A58" s="71">
        <v>32.299999999999997</v>
      </c>
      <c r="B58" s="201"/>
      <c r="C58" s="134" t="s">
        <v>58</v>
      </c>
      <c r="D58" s="71" t="s">
        <v>46</v>
      </c>
      <c r="E58" s="135">
        <v>0.4</v>
      </c>
      <c r="F58" s="126"/>
      <c r="G58" s="127"/>
      <c r="H58" s="78"/>
      <c r="I58" s="127"/>
      <c r="J58" s="128"/>
      <c r="K58" s="129">
        <f t="shared" si="4"/>
        <v>0</v>
      </c>
      <c r="L58" s="130">
        <f t="shared" si="6"/>
        <v>0</v>
      </c>
      <c r="M58" s="131">
        <f t="shared" si="7"/>
        <v>0</v>
      </c>
      <c r="N58" s="78">
        <f t="shared" si="8"/>
        <v>0</v>
      </c>
      <c r="O58" s="127">
        <f t="shared" si="9"/>
        <v>0</v>
      </c>
      <c r="P58" s="78">
        <f t="shared" si="5"/>
        <v>0</v>
      </c>
    </row>
    <row r="59" spans="1:16" s="132" customFormat="1" ht="14.25" x14ac:dyDescent="0.2">
      <c r="A59" s="71">
        <v>32.4</v>
      </c>
      <c r="B59" s="201"/>
      <c r="C59" s="136" t="s">
        <v>52</v>
      </c>
      <c r="D59" s="71" t="s">
        <v>46</v>
      </c>
      <c r="E59" s="135">
        <v>40.1</v>
      </c>
      <c r="F59" s="126"/>
      <c r="G59" s="127"/>
      <c r="H59" s="78"/>
      <c r="I59" s="127"/>
      <c r="J59" s="128"/>
      <c r="K59" s="129">
        <f t="shared" si="4"/>
        <v>0</v>
      </c>
      <c r="L59" s="130">
        <f t="shared" si="6"/>
        <v>0</v>
      </c>
      <c r="M59" s="131">
        <f t="shared" si="7"/>
        <v>0</v>
      </c>
      <c r="N59" s="78">
        <f t="shared" si="8"/>
        <v>0</v>
      </c>
      <c r="O59" s="127">
        <f t="shared" si="9"/>
        <v>0</v>
      </c>
      <c r="P59" s="78">
        <f t="shared" si="5"/>
        <v>0</v>
      </c>
    </row>
    <row r="60" spans="1:16" s="132" customFormat="1" x14ac:dyDescent="0.2">
      <c r="A60" s="71">
        <v>32.5</v>
      </c>
      <c r="B60" s="201"/>
      <c r="C60" s="134" t="s">
        <v>53</v>
      </c>
      <c r="D60" s="71" t="s">
        <v>56</v>
      </c>
      <c r="E60" s="135">
        <v>6.02</v>
      </c>
      <c r="F60" s="126"/>
      <c r="G60" s="127"/>
      <c r="H60" s="78"/>
      <c r="I60" s="127"/>
      <c r="J60" s="128"/>
      <c r="K60" s="129">
        <f t="shared" si="4"/>
        <v>0</v>
      </c>
      <c r="L60" s="130">
        <f t="shared" si="6"/>
        <v>0</v>
      </c>
      <c r="M60" s="131">
        <f t="shared" si="7"/>
        <v>0</v>
      </c>
      <c r="N60" s="78">
        <f t="shared" si="8"/>
        <v>0</v>
      </c>
      <c r="O60" s="127">
        <f t="shared" si="9"/>
        <v>0</v>
      </c>
      <c r="P60" s="78">
        <f t="shared" si="5"/>
        <v>0</v>
      </c>
    </row>
    <row r="61" spans="1:16" s="132" customFormat="1" x14ac:dyDescent="0.2">
      <c r="A61" s="71">
        <v>32.6</v>
      </c>
      <c r="B61" s="201"/>
      <c r="C61" s="136" t="s">
        <v>59</v>
      </c>
      <c r="D61" s="71" t="s">
        <v>45</v>
      </c>
      <c r="E61" s="125">
        <v>40.1</v>
      </c>
      <c r="F61" s="126"/>
      <c r="G61" s="127"/>
      <c r="H61" s="78"/>
      <c r="I61" s="127"/>
      <c r="J61" s="128"/>
      <c r="K61" s="129">
        <f t="shared" si="4"/>
        <v>0</v>
      </c>
      <c r="L61" s="130">
        <f t="shared" si="6"/>
        <v>0</v>
      </c>
      <c r="M61" s="131">
        <f t="shared" si="7"/>
        <v>0</v>
      </c>
      <c r="N61" s="78">
        <f t="shared" si="8"/>
        <v>0</v>
      </c>
      <c r="O61" s="127">
        <f t="shared" si="9"/>
        <v>0</v>
      </c>
      <c r="P61" s="78">
        <f t="shared" si="5"/>
        <v>0</v>
      </c>
    </row>
    <row r="62" spans="1:16" s="132" customFormat="1" x14ac:dyDescent="0.2">
      <c r="A62" s="71">
        <v>32.700000000000003</v>
      </c>
      <c r="B62" s="201"/>
      <c r="C62" s="134" t="s">
        <v>60</v>
      </c>
      <c r="D62" s="71" t="s">
        <v>56</v>
      </c>
      <c r="E62" s="135">
        <v>16.04</v>
      </c>
      <c r="F62" s="126"/>
      <c r="G62" s="127"/>
      <c r="H62" s="78"/>
      <c r="I62" s="127"/>
      <c r="J62" s="128"/>
      <c r="K62" s="129">
        <f t="shared" si="4"/>
        <v>0</v>
      </c>
      <c r="L62" s="130">
        <f t="shared" si="6"/>
        <v>0</v>
      </c>
      <c r="M62" s="131">
        <f t="shared" si="7"/>
        <v>0</v>
      </c>
      <c r="N62" s="78">
        <f t="shared" si="8"/>
        <v>0</v>
      </c>
      <c r="O62" s="127">
        <f t="shared" si="9"/>
        <v>0</v>
      </c>
      <c r="P62" s="78">
        <f t="shared" si="5"/>
        <v>0</v>
      </c>
    </row>
    <row r="63" spans="1:16" s="132" customFormat="1" x14ac:dyDescent="0.2">
      <c r="A63" s="71">
        <v>32.799999999999997</v>
      </c>
      <c r="B63" s="201"/>
      <c r="C63" s="137" t="s">
        <v>61</v>
      </c>
      <c r="D63" s="124" t="s">
        <v>56</v>
      </c>
      <c r="E63" s="135">
        <v>16.04</v>
      </c>
      <c r="F63" s="126"/>
      <c r="G63" s="127"/>
      <c r="H63" s="78"/>
      <c r="I63" s="127"/>
      <c r="J63" s="128"/>
      <c r="K63" s="129">
        <f t="shared" si="4"/>
        <v>0</v>
      </c>
      <c r="L63" s="130">
        <f t="shared" si="6"/>
        <v>0</v>
      </c>
      <c r="M63" s="131">
        <f t="shared" si="7"/>
        <v>0</v>
      </c>
      <c r="N63" s="78">
        <f t="shared" si="8"/>
        <v>0</v>
      </c>
      <c r="O63" s="127">
        <f t="shared" si="9"/>
        <v>0</v>
      </c>
      <c r="P63" s="78">
        <f t="shared" si="5"/>
        <v>0</v>
      </c>
    </row>
    <row r="64" spans="1:16" s="132" customFormat="1" x14ac:dyDescent="0.2">
      <c r="A64" s="71">
        <v>32.9</v>
      </c>
      <c r="B64" s="201"/>
      <c r="C64" s="123" t="s">
        <v>63</v>
      </c>
      <c r="D64" s="124" t="s">
        <v>45</v>
      </c>
      <c r="E64" s="125">
        <v>12.1</v>
      </c>
      <c r="F64" s="126"/>
      <c r="G64" s="127"/>
      <c r="H64" s="78"/>
      <c r="I64" s="127"/>
      <c r="J64" s="128"/>
      <c r="K64" s="129">
        <f t="shared" si="4"/>
        <v>0</v>
      </c>
      <c r="L64" s="130">
        <f t="shared" si="6"/>
        <v>0</v>
      </c>
      <c r="M64" s="131">
        <f t="shared" si="7"/>
        <v>0</v>
      </c>
      <c r="N64" s="78">
        <f t="shared" si="8"/>
        <v>0</v>
      </c>
      <c r="O64" s="127">
        <f t="shared" si="9"/>
        <v>0</v>
      </c>
      <c r="P64" s="78">
        <f t="shared" si="5"/>
        <v>0</v>
      </c>
    </row>
    <row r="65" spans="1:16" s="132" customFormat="1" x14ac:dyDescent="0.2">
      <c r="A65" s="70">
        <v>32.1</v>
      </c>
      <c r="B65" s="202"/>
      <c r="C65" s="134" t="s">
        <v>55</v>
      </c>
      <c r="D65" s="71" t="s">
        <v>57</v>
      </c>
      <c r="E65" s="135">
        <v>14.52</v>
      </c>
      <c r="F65" s="126"/>
      <c r="G65" s="127"/>
      <c r="H65" s="78"/>
      <c r="I65" s="127"/>
      <c r="J65" s="128"/>
      <c r="K65" s="129">
        <f t="shared" si="4"/>
        <v>0</v>
      </c>
      <c r="L65" s="130">
        <f t="shared" si="6"/>
        <v>0</v>
      </c>
      <c r="M65" s="131">
        <f t="shared" si="7"/>
        <v>0</v>
      </c>
      <c r="N65" s="78">
        <f t="shared" si="8"/>
        <v>0</v>
      </c>
      <c r="O65" s="127">
        <f t="shared" si="9"/>
        <v>0</v>
      </c>
      <c r="P65" s="78">
        <f t="shared" si="5"/>
        <v>0</v>
      </c>
    </row>
    <row r="66" spans="1:16" s="132" customFormat="1" ht="14.25" x14ac:dyDescent="0.2">
      <c r="A66" s="71">
        <v>32.11</v>
      </c>
      <c r="B66" s="202"/>
      <c r="C66" s="134" t="s">
        <v>58</v>
      </c>
      <c r="D66" s="71" t="s">
        <v>46</v>
      </c>
      <c r="E66" s="135">
        <v>0.12</v>
      </c>
      <c r="F66" s="126"/>
      <c r="G66" s="127"/>
      <c r="H66" s="78"/>
      <c r="I66" s="127"/>
      <c r="J66" s="128"/>
      <c r="K66" s="129">
        <f t="shared" si="4"/>
        <v>0</v>
      </c>
      <c r="L66" s="130">
        <f t="shared" si="6"/>
        <v>0</v>
      </c>
      <c r="M66" s="131">
        <f t="shared" si="7"/>
        <v>0</v>
      </c>
      <c r="N66" s="78">
        <f t="shared" si="8"/>
        <v>0</v>
      </c>
      <c r="O66" s="127">
        <f t="shared" si="9"/>
        <v>0</v>
      </c>
      <c r="P66" s="78">
        <f t="shared" si="5"/>
        <v>0</v>
      </c>
    </row>
    <row r="67" spans="1:16" s="132" customFormat="1" ht="14.25" x14ac:dyDescent="0.2">
      <c r="A67" s="70">
        <v>32.119999999999997</v>
      </c>
      <c r="B67" s="202"/>
      <c r="C67" s="136" t="s">
        <v>62</v>
      </c>
      <c r="D67" s="71" t="s">
        <v>46</v>
      </c>
      <c r="E67" s="125">
        <v>12.1</v>
      </c>
      <c r="F67" s="126"/>
      <c r="G67" s="127"/>
      <c r="H67" s="78"/>
      <c r="I67" s="127"/>
      <c r="J67" s="128"/>
      <c r="K67" s="129">
        <f t="shared" si="4"/>
        <v>0</v>
      </c>
      <c r="L67" s="130">
        <f t="shared" si="6"/>
        <v>0</v>
      </c>
      <c r="M67" s="131">
        <f t="shared" si="7"/>
        <v>0</v>
      </c>
      <c r="N67" s="78">
        <f t="shared" si="8"/>
        <v>0</v>
      </c>
      <c r="O67" s="127">
        <f t="shared" si="9"/>
        <v>0</v>
      </c>
      <c r="P67" s="78">
        <f t="shared" si="5"/>
        <v>0</v>
      </c>
    </row>
    <row r="68" spans="1:16" s="132" customFormat="1" x14ac:dyDescent="0.2">
      <c r="A68" s="71">
        <v>32.130000000000003</v>
      </c>
      <c r="B68" s="202"/>
      <c r="C68" s="134" t="s">
        <v>53</v>
      </c>
      <c r="D68" s="71" t="s">
        <v>56</v>
      </c>
      <c r="E68" s="135">
        <v>1.0900000000000001</v>
      </c>
      <c r="F68" s="126"/>
      <c r="G68" s="127"/>
      <c r="H68" s="78"/>
      <c r="I68" s="127"/>
      <c r="J68" s="128"/>
      <c r="K68" s="129">
        <f t="shared" si="4"/>
        <v>0</v>
      </c>
      <c r="L68" s="130">
        <f t="shared" si="6"/>
        <v>0</v>
      </c>
      <c r="M68" s="131">
        <f t="shared" si="7"/>
        <v>0</v>
      </c>
      <c r="N68" s="78">
        <f t="shared" si="8"/>
        <v>0</v>
      </c>
      <c r="O68" s="127">
        <f t="shared" si="9"/>
        <v>0</v>
      </c>
      <c r="P68" s="78">
        <f t="shared" si="5"/>
        <v>0</v>
      </c>
    </row>
    <row r="69" spans="1:16" s="132" customFormat="1" x14ac:dyDescent="0.2">
      <c r="A69" s="70">
        <v>32.14</v>
      </c>
      <c r="B69" s="202"/>
      <c r="C69" s="136" t="s">
        <v>64</v>
      </c>
      <c r="D69" s="71" t="s">
        <v>45</v>
      </c>
      <c r="E69" s="125">
        <v>12.1</v>
      </c>
      <c r="F69" s="126"/>
      <c r="G69" s="127"/>
      <c r="H69" s="78"/>
      <c r="I69" s="127"/>
      <c r="J69" s="128"/>
      <c r="K69" s="129">
        <f t="shared" si="4"/>
        <v>0</v>
      </c>
      <c r="L69" s="130">
        <f t="shared" si="6"/>
        <v>0</v>
      </c>
      <c r="M69" s="131">
        <f t="shared" si="7"/>
        <v>0</v>
      </c>
      <c r="N69" s="78">
        <f t="shared" si="8"/>
        <v>0</v>
      </c>
      <c r="O69" s="127">
        <f t="shared" si="9"/>
        <v>0</v>
      </c>
      <c r="P69" s="78">
        <f t="shared" si="5"/>
        <v>0</v>
      </c>
    </row>
    <row r="70" spans="1:16" s="132" customFormat="1" x14ac:dyDescent="0.2">
      <c r="A70" s="71">
        <v>32.15</v>
      </c>
      <c r="B70" s="202"/>
      <c r="C70" s="134" t="s">
        <v>60</v>
      </c>
      <c r="D70" s="71" t="s">
        <v>56</v>
      </c>
      <c r="E70" s="135">
        <v>4.84</v>
      </c>
      <c r="F70" s="126"/>
      <c r="G70" s="127"/>
      <c r="H70" s="78"/>
      <c r="I70" s="127"/>
      <c r="J70" s="128"/>
      <c r="K70" s="129">
        <f t="shared" si="4"/>
        <v>0</v>
      </c>
      <c r="L70" s="130">
        <f t="shared" si="6"/>
        <v>0</v>
      </c>
      <c r="M70" s="131">
        <f t="shared" si="7"/>
        <v>0</v>
      </c>
      <c r="N70" s="78">
        <f t="shared" si="8"/>
        <v>0</v>
      </c>
      <c r="O70" s="127">
        <f t="shared" si="9"/>
        <v>0</v>
      </c>
      <c r="P70" s="78">
        <f t="shared" si="5"/>
        <v>0</v>
      </c>
    </row>
    <row r="71" spans="1:16" s="132" customFormat="1" x14ac:dyDescent="0.2">
      <c r="A71" s="211">
        <v>33</v>
      </c>
      <c r="B71" s="212"/>
      <c r="C71" s="213" t="s">
        <v>88</v>
      </c>
      <c r="D71" s="214"/>
      <c r="E71" s="221">
        <v>0</v>
      </c>
      <c r="F71" s="222"/>
      <c r="G71" s="223"/>
      <c r="H71" s="218"/>
      <c r="I71" s="217"/>
      <c r="J71" s="224"/>
      <c r="K71" s="228">
        <f t="shared" si="4"/>
        <v>0</v>
      </c>
      <c r="L71" s="225">
        <f t="shared" si="6"/>
        <v>0</v>
      </c>
      <c r="M71" s="226">
        <f t="shared" si="7"/>
        <v>0</v>
      </c>
      <c r="N71" s="227">
        <f t="shared" si="8"/>
        <v>0</v>
      </c>
      <c r="O71" s="223">
        <f t="shared" si="9"/>
        <v>0</v>
      </c>
      <c r="P71" s="227">
        <f t="shared" si="5"/>
        <v>0</v>
      </c>
    </row>
    <row r="72" spans="1:16" s="132" customFormat="1" x14ac:dyDescent="0.2">
      <c r="A72" s="71">
        <v>33.1</v>
      </c>
      <c r="B72" s="201"/>
      <c r="C72" s="123" t="s">
        <v>54</v>
      </c>
      <c r="D72" s="124" t="s">
        <v>45</v>
      </c>
      <c r="E72" s="231">
        <v>42.86</v>
      </c>
      <c r="F72" s="126"/>
      <c r="G72" s="127"/>
      <c r="H72" s="78"/>
      <c r="I72" s="127"/>
      <c r="J72" s="128"/>
      <c r="K72" s="129">
        <f t="shared" si="4"/>
        <v>0</v>
      </c>
      <c r="L72" s="130">
        <f t="shared" si="6"/>
        <v>0</v>
      </c>
      <c r="M72" s="131">
        <f t="shared" si="7"/>
        <v>0</v>
      </c>
      <c r="N72" s="78">
        <f t="shared" si="8"/>
        <v>0</v>
      </c>
      <c r="O72" s="127">
        <f t="shared" si="9"/>
        <v>0</v>
      </c>
      <c r="P72" s="78">
        <f t="shared" si="5"/>
        <v>0</v>
      </c>
    </row>
    <row r="73" spans="1:16" s="132" customFormat="1" x14ac:dyDescent="0.2">
      <c r="A73" s="71">
        <v>33.200000000000003</v>
      </c>
      <c r="B73" s="201"/>
      <c r="C73" s="134" t="s">
        <v>55</v>
      </c>
      <c r="D73" s="71" t="s">
        <v>57</v>
      </c>
      <c r="E73" s="232">
        <v>38.57</v>
      </c>
      <c r="F73" s="126"/>
      <c r="G73" s="127"/>
      <c r="H73" s="78"/>
      <c r="I73" s="127"/>
      <c r="J73" s="128"/>
      <c r="K73" s="129">
        <f t="shared" si="4"/>
        <v>0</v>
      </c>
      <c r="L73" s="130">
        <f t="shared" si="6"/>
        <v>0</v>
      </c>
      <c r="M73" s="131">
        <f t="shared" si="7"/>
        <v>0</v>
      </c>
      <c r="N73" s="78">
        <f t="shared" si="8"/>
        <v>0</v>
      </c>
      <c r="O73" s="127">
        <f t="shared" si="9"/>
        <v>0</v>
      </c>
      <c r="P73" s="78">
        <f t="shared" si="5"/>
        <v>0</v>
      </c>
    </row>
    <row r="74" spans="1:16" s="132" customFormat="1" ht="14.25" x14ac:dyDescent="0.2">
      <c r="A74" s="71">
        <v>33.299999999999997</v>
      </c>
      <c r="B74" s="201"/>
      <c r="C74" s="134" t="s">
        <v>58</v>
      </c>
      <c r="D74" s="71" t="s">
        <v>46</v>
      </c>
      <c r="E74" s="232">
        <v>0.43</v>
      </c>
      <c r="F74" s="126"/>
      <c r="G74" s="127"/>
      <c r="H74" s="78"/>
      <c r="I74" s="127"/>
      <c r="J74" s="128"/>
      <c r="K74" s="129">
        <f t="shared" si="4"/>
        <v>0</v>
      </c>
      <c r="L74" s="130">
        <f t="shared" si="6"/>
        <v>0</v>
      </c>
      <c r="M74" s="131">
        <f t="shared" si="7"/>
        <v>0</v>
      </c>
      <c r="N74" s="78">
        <f t="shared" si="8"/>
        <v>0</v>
      </c>
      <c r="O74" s="127">
        <f t="shared" si="9"/>
        <v>0</v>
      </c>
      <c r="P74" s="78">
        <f t="shared" si="5"/>
        <v>0</v>
      </c>
    </row>
    <row r="75" spans="1:16" s="132" customFormat="1" ht="14.25" x14ac:dyDescent="0.2">
      <c r="A75" s="71">
        <v>33.4</v>
      </c>
      <c r="B75" s="201"/>
      <c r="C75" s="136" t="s">
        <v>52</v>
      </c>
      <c r="D75" s="71" t="s">
        <v>46</v>
      </c>
      <c r="E75" s="232">
        <v>42.86</v>
      </c>
      <c r="F75" s="126"/>
      <c r="G75" s="127"/>
      <c r="H75" s="78"/>
      <c r="I75" s="127"/>
      <c r="J75" s="128"/>
      <c r="K75" s="129">
        <f t="shared" si="4"/>
        <v>0</v>
      </c>
      <c r="L75" s="130">
        <f t="shared" si="6"/>
        <v>0</v>
      </c>
      <c r="M75" s="131">
        <f t="shared" si="7"/>
        <v>0</v>
      </c>
      <c r="N75" s="78">
        <f t="shared" si="8"/>
        <v>0</v>
      </c>
      <c r="O75" s="127">
        <f t="shared" si="9"/>
        <v>0</v>
      </c>
      <c r="P75" s="78">
        <f t="shared" si="5"/>
        <v>0</v>
      </c>
    </row>
    <row r="76" spans="1:16" s="132" customFormat="1" x14ac:dyDescent="0.2">
      <c r="A76" s="71">
        <v>33.5</v>
      </c>
      <c r="B76" s="201"/>
      <c r="C76" s="134" t="s">
        <v>53</v>
      </c>
      <c r="D76" s="71" t="s">
        <v>56</v>
      </c>
      <c r="E76" s="232">
        <v>6.43</v>
      </c>
      <c r="F76" s="126"/>
      <c r="G76" s="127"/>
      <c r="H76" s="78"/>
      <c r="I76" s="127"/>
      <c r="J76" s="128"/>
      <c r="K76" s="129">
        <f t="shared" si="4"/>
        <v>0</v>
      </c>
      <c r="L76" s="130">
        <f t="shared" si="6"/>
        <v>0</v>
      </c>
      <c r="M76" s="131">
        <f t="shared" si="7"/>
        <v>0</v>
      </c>
      <c r="N76" s="78">
        <f t="shared" si="8"/>
        <v>0</v>
      </c>
      <c r="O76" s="127">
        <f t="shared" si="9"/>
        <v>0</v>
      </c>
      <c r="P76" s="78">
        <f t="shared" si="5"/>
        <v>0</v>
      </c>
    </row>
    <row r="77" spans="1:16" s="132" customFormat="1" x14ac:dyDescent="0.2">
      <c r="A77" s="71">
        <v>33.6</v>
      </c>
      <c r="B77" s="201"/>
      <c r="C77" s="136" t="s">
        <v>59</v>
      </c>
      <c r="D77" s="71" t="s">
        <v>45</v>
      </c>
      <c r="E77" s="231">
        <v>42.86</v>
      </c>
      <c r="F77" s="126"/>
      <c r="G77" s="127"/>
      <c r="H77" s="78"/>
      <c r="I77" s="127"/>
      <c r="J77" s="128"/>
      <c r="K77" s="129">
        <f t="shared" si="4"/>
        <v>0</v>
      </c>
      <c r="L77" s="130">
        <f t="shared" si="6"/>
        <v>0</v>
      </c>
      <c r="M77" s="131">
        <f t="shared" si="7"/>
        <v>0</v>
      </c>
      <c r="N77" s="78">
        <f t="shared" si="8"/>
        <v>0</v>
      </c>
      <c r="O77" s="127">
        <f t="shared" si="9"/>
        <v>0</v>
      </c>
      <c r="P77" s="78">
        <f t="shared" si="5"/>
        <v>0</v>
      </c>
    </row>
    <row r="78" spans="1:16" s="132" customFormat="1" x14ac:dyDescent="0.2">
      <c r="A78" s="71">
        <v>33.700000000000003</v>
      </c>
      <c r="B78" s="201"/>
      <c r="C78" s="134" t="s">
        <v>60</v>
      </c>
      <c r="D78" s="71" t="s">
        <v>56</v>
      </c>
      <c r="E78" s="232">
        <v>17.14</v>
      </c>
      <c r="F78" s="126"/>
      <c r="G78" s="127"/>
      <c r="H78" s="78"/>
      <c r="I78" s="127"/>
      <c r="J78" s="128"/>
      <c r="K78" s="129">
        <f t="shared" si="4"/>
        <v>0</v>
      </c>
      <c r="L78" s="130">
        <f t="shared" si="6"/>
        <v>0</v>
      </c>
      <c r="M78" s="131">
        <f t="shared" si="7"/>
        <v>0</v>
      </c>
      <c r="N78" s="78">
        <f t="shared" si="8"/>
        <v>0</v>
      </c>
      <c r="O78" s="127">
        <f t="shared" si="9"/>
        <v>0</v>
      </c>
      <c r="P78" s="78">
        <f t="shared" si="5"/>
        <v>0</v>
      </c>
    </row>
    <row r="79" spans="1:16" s="132" customFormat="1" x14ac:dyDescent="0.2">
      <c r="A79" s="71">
        <v>33.799999999999997</v>
      </c>
      <c r="B79" s="201"/>
      <c r="C79" s="137" t="s">
        <v>61</v>
      </c>
      <c r="D79" s="124" t="s">
        <v>56</v>
      </c>
      <c r="E79" s="232">
        <v>17.14</v>
      </c>
      <c r="F79" s="126"/>
      <c r="G79" s="127"/>
      <c r="H79" s="78"/>
      <c r="I79" s="127"/>
      <c r="J79" s="128"/>
      <c r="K79" s="129">
        <f t="shared" si="4"/>
        <v>0</v>
      </c>
      <c r="L79" s="130">
        <f t="shared" si="6"/>
        <v>0</v>
      </c>
      <c r="M79" s="131">
        <f t="shared" si="7"/>
        <v>0</v>
      </c>
      <c r="N79" s="78">
        <f t="shared" si="8"/>
        <v>0</v>
      </c>
      <c r="O79" s="127">
        <f t="shared" si="9"/>
        <v>0</v>
      </c>
      <c r="P79" s="78">
        <f t="shared" si="5"/>
        <v>0</v>
      </c>
    </row>
    <row r="80" spans="1:16" s="132" customFormat="1" x14ac:dyDescent="0.2">
      <c r="A80" s="71">
        <v>33.9</v>
      </c>
      <c r="B80" s="201"/>
      <c r="C80" s="123" t="s">
        <v>63</v>
      </c>
      <c r="D80" s="124" t="s">
        <v>45</v>
      </c>
      <c r="E80" s="231">
        <v>14.2</v>
      </c>
      <c r="F80" s="126"/>
      <c r="G80" s="127"/>
      <c r="H80" s="78"/>
      <c r="I80" s="127"/>
      <c r="J80" s="128"/>
      <c r="K80" s="129">
        <f t="shared" si="4"/>
        <v>0</v>
      </c>
      <c r="L80" s="130">
        <f t="shared" si="6"/>
        <v>0</v>
      </c>
      <c r="M80" s="131">
        <f t="shared" si="7"/>
        <v>0</v>
      </c>
      <c r="N80" s="78">
        <f t="shared" si="8"/>
        <v>0</v>
      </c>
      <c r="O80" s="127">
        <f t="shared" si="9"/>
        <v>0</v>
      </c>
      <c r="P80" s="78">
        <f t="shared" si="5"/>
        <v>0</v>
      </c>
    </row>
    <row r="81" spans="1:16" s="132" customFormat="1" x14ac:dyDescent="0.2">
      <c r="A81" s="70">
        <v>33.1</v>
      </c>
      <c r="B81" s="202"/>
      <c r="C81" s="134" t="s">
        <v>55</v>
      </c>
      <c r="D81" s="71" t="s">
        <v>57</v>
      </c>
      <c r="E81" s="232">
        <v>17.04</v>
      </c>
      <c r="F81" s="126"/>
      <c r="G81" s="127"/>
      <c r="H81" s="78"/>
      <c r="I81" s="127"/>
      <c r="J81" s="128"/>
      <c r="K81" s="129">
        <f t="shared" si="4"/>
        <v>0</v>
      </c>
      <c r="L81" s="130">
        <f t="shared" si="6"/>
        <v>0</v>
      </c>
      <c r="M81" s="131">
        <f t="shared" si="7"/>
        <v>0</v>
      </c>
      <c r="N81" s="78">
        <f t="shared" si="8"/>
        <v>0</v>
      </c>
      <c r="O81" s="127">
        <f t="shared" si="9"/>
        <v>0</v>
      </c>
      <c r="P81" s="78">
        <f t="shared" si="5"/>
        <v>0</v>
      </c>
    </row>
    <row r="82" spans="1:16" s="132" customFormat="1" ht="14.25" x14ac:dyDescent="0.2">
      <c r="A82" s="70">
        <v>33.11</v>
      </c>
      <c r="B82" s="202"/>
      <c r="C82" s="134" t="s">
        <v>58</v>
      </c>
      <c r="D82" s="71" t="s">
        <v>46</v>
      </c>
      <c r="E82" s="232">
        <v>0.14000000000000001</v>
      </c>
      <c r="F82" s="126"/>
      <c r="G82" s="127"/>
      <c r="H82" s="78"/>
      <c r="I82" s="127"/>
      <c r="J82" s="128"/>
      <c r="K82" s="129">
        <f t="shared" si="4"/>
        <v>0</v>
      </c>
      <c r="L82" s="130">
        <f t="shared" ref="L82:L101" si="10">ROUND((E82*F82),2)</f>
        <v>0</v>
      </c>
      <c r="M82" s="131">
        <f t="shared" ref="M82:M101" si="11">ROUND((E82*H82),2)</f>
        <v>0</v>
      </c>
      <c r="N82" s="78">
        <f t="shared" ref="N82:N101" si="12">ROUND((E82*I82),2)</f>
        <v>0</v>
      </c>
      <c r="O82" s="127">
        <f t="shared" ref="O82:O101" si="13">ROUND((E82*J82),2)</f>
        <v>0</v>
      </c>
      <c r="P82" s="78">
        <f t="shared" si="5"/>
        <v>0</v>
      </c>
    </row>
    <row r="83" spans="1:16" s="132" customFormat="1" ht="14.25" x14ac:dyDescent="0.2">
      <c r="A83" s="70">
        <v>33.119999999999997</v>
      </c>
      <c r="B83" s="202"/>
      <c r="C83" s="136" t="s">
        <v>62</v>
      </c>
      <c r="D83" s="71" t="s">
        <v>46</v>
      </c>
      <c r="E83" s="231">
        <v>14.2</v>
      </c>
      <c r="F83" s="126"/>
      <c r="G83" s="127"/>
      <c r="H83" s="78"/>
      <c r="I83" s="127"/>
      <c r="J83" s="128"/>
      <c r="K83" s="129">
        <f t="shared" ref="K83:K147" si="14">ROUND(SUM(H83:J83),2)</f>
        <v>0</v>
      </c>
      <c r="L83" s="130">
        <f t="shared" si="10"/>
        <v>0</v>
      </c>
      <c r="M83" s="131">
        <f t="shared" si="11"/>
        <v>0</v>
      </c>
      <c r="N83" s="78">
        <f t="shared" si="12"/>
        <v>0</v>
      </c>
      <c r="O83" s="127">
        <f t="shared" si="13"/>
        <v>0</v>
      </c>
      <c r="P83" s="78">
        <f t="shared" ref="P83:P147" si="15">ROUND(SUM(M83:O83),2)</f>
        <v>0</v>
      </c>
    </row>
    <row r="84" spans="1:16" s="132" customFormat="1" x14ac:dyDescent="0.2">
      <c r="A84" s="70">
        <v>33.130000000000003</v>
      </c>
      <c r="B84" s="202"/>
      <c r="C84" s="134" t="s">
        <v>53</v>
      </c>
      <c r="D84" s="71" t="s">
        <v>56</v>
      </c>
      <c r="E84" s="232">
        <v>1.28</v>
      </c>
      <c r="F84" s="126"/>
      <c r="G84" s="127"/>
      <c r="H84" s="78"/>
      <c r="I84" s="127"/>
      <c r="J84" s="128"/>
      <c r="K84" s="129">
        <f t="shared" si="14"/>
        <v>0</v>
      </c>
      <c r="L84" s="130">
        <f t="shared" si="10"/>
        <v>0</v>
      </c>
      <c r="M84" s="131">
        <f t="shared" si="11"/>
        <v>0</v>
      </c>
      <c r="N84" s="78">
        <f t="shared" si="12"/>
        <v>0</v>
      </c>
      <c r="O84" s="127">
        <f t="shared" si="13"/>
        <v>0</v>
      </c>
      <c r="P84" s="78">
        <f t="shared" si="15"/>
        <v>0</v>
      </c>
    </row>
    <row r="85" spans="1:16" s="132" customFormat="1" x14ac:dyDescent="0.2">
      <c r="A85" s="70">
        <v>33.14</v>
      </c>
      <c r="B85" s="202"/>
      <c r="C85" s="136" t="s">
        <v>64</v>
      </c>
      <c r="D85" s="71" t="s">
        <v>45</v>
      </c>
      <c r="E85" s="231">
        <v>14.2</v>
      </c>
      <c r="F85" s="126"/>
      <c r="G85" s="127"/>
      <c r="H85" s="78"/>
      <c r="I85" s="127"/>
      <c r="J85" s="128"/>
      <c r="K85" s="129">
        <f t="shared" si="14"/>
        <v>0</v>
      </c>
      <c r="L85" s="130">
        <f t="shared" si="10"/>
        <v>0</v>
      </c>
      <c r="M85" s="131">
        <f t="shared" si="11"/>
        <v>0</v>
      </c>
      <c r="N85" s="78">
        <f t="shared" si="12"/>
        <v>0</v>
      </c>
      <c r="O85" s="127">
        <f t="shared" si="13"/>
        <v>0</v>
      </c>
      <c r="P85" s="78">
        <f t="shared" si="15"/>
        <v>0</v>
      </c>
    </row>
    <row r="86" spans="1:16" s="132" customFormat="1" x14ac:dyDescent="0.2">
      <c r="A86" s="70">
        <v>33.15</v>
      </c>
      <c r="B86" s="202"/>
      <c r="C86" s="134" t="s">
        <v>60</v>
      </c>
      <c r="D86" s="71" t="s">
        <v>56</v>
      </c>
      <c r="E86" s="232">
        <v>5.68</v>
      </c>
      <c r="F86" s="126"/>
      <c r="G86" s="127"/>
      <c r="H86" s="78"/>
      <c r="I86" s="127"/>
      <c r="J86" s="128"/>
      <c r="K86" s="129">
        <f t="shared" si="14"/>
        <v>0</v>
      </c>
      <c r="L86" s="130">
        <f t="shared" si="10"/>
        <v>0</v>
      </c>
      <c r="M86" s="131">
        <f t="shared" si="11"/>
        <v>0</v>
      </c>
      <c r="N86" s="78">
        <f t="shared" si="12"/>
        <v>0</v>
      </c>
      <c r="O86" s="127">
        <f t="shared" si="13"/>
        <v>0</v>
      </c>
      <c r="P86" s="78">
        <f t="shared" si="15"/>
        <v>0</v>
      </c>
    </row>
    <row r="87" spans="1:16" s="132" customFormat="1" x14ac:dyDescent="0.2">
      <c r="A87" s="211">
        <v>34</v>
      </c>
      <c r="B87" s="212"/>
      <c r="C87" s="213" t="s">
        <v>89</v>
      </c>
      <c r="D87" s="214"/>
      <c r="E87" s="221">
        <v>0</v>
      </c>
      <c r="F87" s="222"/>
      <c r="G87" s="223"/>
      <c r="H87" s="218"/>
      <c r="I87" s="217"/>
      <c r="J87" s="224"/>
      <c r="K87" s="228">
        <f t="shared" si="14"/>
        <v>0</v>
      </c>
      <c r="L87" s="225">
        <f t="shared" si="10"/>
        <v>0</v>
      </c>
      <c r="M87" s="226">
        <f t="shared" si="11"/>
        <v>0</v>
      </c>
      <c r="N87" s="227">
        <f t="shared" si="12"/>
        <v>0</v>
      </c>
      <c r="O87" s="223">
        <f t="shared" si="13"/>
        <v>0</v>
      </c>
      <c r="P87" s="227">
        <f t="shared" si="15"/>
        <v>0</v>
      </c>
    </row>
    <row r="88" spans="1:16" s="132" customFormat="1" x14ac:dyDescent="0.2">
      <c r="A88" s="71">
        <v>34.1</v>
      </c>
      <c r="B88" s="201"/>
      <c r="C88" s="123" t="s">
        <v>54</v>
      </c>
      <c r="D88" s="124" t="s">
        <v>45</v>
      </c>
      <c r="E88" s="125">
        <v>34.74</v>
      </c>
      <c r="F88" s="126"/>
      <c r="G88" s="127"/>
      <c r="H88" s="78"/>
      <c r="I88" s="127"/>
      <c r="J88" s="128"/>
      <c r="K88" s="129">
        <f t="shared" si="14"/>
        <v>0</v>
      </c>
      <c r="L88" s="130">
        <f t="shared" si="10"/>
        <v>0</v>
      </c>
      <c r="M88" s="131">
        <f t="shared" si="11"/>
        <v>0</v>
      </c>
      <c r="N88" s="78">
        <f t="shared" si="12"/>
        <v>0</v>
      </c>
      <c r="O88" s="127">
        <f t="shared" si="13"/>
        <v>0</v>
      </c>
      <c r="P88" s="78">
        <f t="shared" si="15"/>
        <v>0</v>
      </c>
    </row>
    <row r="89" spans="1:16" s="132" customFormat="1" x14ac:dyDescent="0.2">
      <c r="A89" s="71">
        <v>34.200000000000003</v>
      </c>
      <c r="B89" s="201"/>
      <c r="C89" s="134" t="s">
        <v>55</v>
      </c>
      <c r="D89" s="71" t="s">
        <v>57</v>
      </c>
      <c r="E89" s="135">
        <v>31.27</v>
      </c>
      <c r="F89" s="126"/>
      <c r="G89" s="127"/>
      <c r="H89" s="78"/>
      <c r="I89" s="127"/>
      <c r="J89" s="128"/>
      <c r="K89" s="129">
        <f t="shared" si="14"/>
        <v>0</v>
      </c>
      <c r="L89" s="130">
        <f t="shared" si="10"/>
        <v>0</v>
      </c>
      <c r="M89" s="131">
        <f t="shared" si="11"/>
        <v>0</v>
      </c>
      <c r="N89" s="78">
        <f t="shared" si="12"/>
        <v>0</v>
      </c>
      <c r="O89" s="127">
        <f t="shared" si="13"/>
        <v>0</v>
      </c>
      <c r="P89" s="78">
        <f t="shared" si="15"/>
        <v>0</v>
      </c>
    </row>
    <row r="90" spans="1:16" s="132" customFormat="1" ht="14.25" x14ac:dyDescent="0.2">
      <c r="A90" s="71">
        <v>34.299999999999997</v>
      </c>
      <c r="B90" s="201"/>
      <c r="C90" s="134" t="s">
        <v>58</v>
      </c>
      <c r="D90" s="71" t="s">
        <v>46</v>
      </c>
      <c r="E90" s="135">
        <v>0.35</v>
      </c>
      <c r="F90" s="126"/>
      <c r="G90" s="127"/>
      <c r="H90" s="78"/>
      <c r="I90" s="127"/>
      <c r="J90" s="128"/>
      <c r="K90" s="129">
        <f t="shared" si="14"/>
        <v>0</v>
      </c>
      <c r="L90" s="130">
        <f t="shared" si="10"/>
        <v>0</v>
      </c>
      <c r="M90" s="131">
        <f t="shared" si="11"/>
        <v>0</v>
      </c>
      <c r="N90" s="78">
        <f t="shared" si="12"/>
        <v>0</v>
      </c>
      <c r="O90" s="127">
        <f t="shared" si="13"/>
        <v>0</v>
      </c>
      <c r="P90" s="78">
        <f t="shared" si="15"/>
        <v>0</v>
      </c>
    </row>
    <row r="91" spans="1:16" s="132" customFormat="1" ht="14.25" x14ac:dyDescent="0.2">
      <c r="A91" s="71">
        <v>34.4</v>
      </c>
      <c r="B91" s="201"/>
      <c r="C91" s="136" t="s">
        <v>52</v>
      </c>
      <c r="D91" s="71" t="s">
        <v>46</v>
      </c>
      <c r="E91" s="135">
        <v>34.74</v>
      </c>
      <c r="F91" s="126"/>
      <c r="G91" s="127"/>
      <c r="H91" s="78"/>
      <c r="I91" s="127"/>
      <c r="J91" s="128"/>
      <c r="K91" s="129">
        <f t="shared" si="14"/>
        <v>0</v>
      </c>
      <c r="L91" s="130">
        <f t="shared" si="10"/>
        <v>0</v>
      </c>
      <c r="M91" s="131">
        <f t="shared" si="11"/>
        <v>0</v>
      </c>
      <c r="N91" s="78">
        <f t="shared" si="12"/>
        <v>0</v>
      </c>
      <c r="O91" s="127">
        <f t="shared" si="13"/>
        <v>0</v>
      </c>
      <c r="P91" s="78">
        <f t="shared" si="15"/>
        <v>0</v>
      </c>
    </row>
    <row r="92" spans="1:16" s="132" customFormat="1" x14ac:dyDescent="0.2">
      <c r="A92" s="71">
        <v>34.5</v>
      </c>
      <c r="B92" s="201"/>
      <c r="C92" s="134" t="s">
        <v>53</v>
      </c>
      <c r="D92" s="71" t="s">
        <v>56</v>
      </c>
      <c r="E92" s="135">
        <v>5.21</v>
      </c>
      <c r="F92" s="126"/>
      <c r="G92" s="127"/>
      <c r="H92" s="78"/>
      <c r="I92" s="127"/>
      <c r="J92" s="128"/>
      <c r="K92" s="129">
        <f t="shared" si="14"/>
        <v>0</v>
      </c>
      <c r="L92" s="130">
        <f t="shared" si="10"/>
        <v>0</v>
      </c>
      <c r="M92" s="131">
        <f t="shared" si="11"/>
        <v>0</v>
      </c>
      <c r="N92" s="78">
        <f t="shared" si="12"/>
        <v>0</v>
      </c>
      <c r="O92" s="127">
        <f t="shared" si="13"/>
        <v>0</v>
      </c>
      <c r="P92" s="78">
        <f t="shared" si="15"/>
        <v>0</v>
      </c>
    </row>
    <row r="93" spans="1:16" s="132" customFormat="1" x14ac:dyDescent="0.2">
      <c r="A93" s="71">
        <v>34.6</v>
      </c>
      <c r="B93" s="201"/>
      <c r="C93" s="136" t="s">
        <v>59</v>
      </c>
      <c r="D93" s="71" t="s">
        <v>45</v>
      </c>
      <c r="E93" s="125">
        <v>34.74</v>
      </c>
      <c r="F93" s="126"/>
      <c r="G93" s="127"/>
      <c r="H93" s="78"/>
      <c r="I93" s="127"/>
      <c r="J93" s="128"/>
      <c r="K93" s="129">
        <f t="shared" si="14"/>
        <v>0</v>
      </c>
      <c r="L93" s="130">
        <f t="shared" si="10"/>
        <v>0</v>
      </c>
      <c r="M93" s="131">
        <f t="shared" si="11"/>
        <v>0</v>
      </c>
      <c r="N93" s="78">
        <f t="shared" si="12"/>
        <v>0</v>
      </c>
      <c r="O93" s="127">
        <f t="shared" si="13"/>
        <v>0</v>
      </c>
      <c r="P93" s="78">
        <f t="shared" si="15"/>
        <v>0</v>
      </c>
    </row>
    <row r="94" spans="1:16" s="132" customFormat="1" x14ac:dyDescent="0.2">
      <c r="A94" s="71">
        <v>34.700000000000003</v>
      </c>
      <c r="B94" s="201"/>
      <c r="C94" s="134" t="s">
        <v>60</v>
      </c>
      <c r="D94" s="71" t="s">
        <v>56</v>
      </c>
      <c r="E94" s="135">
        <v>13.9</v>
      </c>
      <c r="F94" s="126"/>
      <c r="G94" s="127"/>
      <c r="H94" s="78"/>
      <c r="I94" s="127"/>
      <c r="J94" s="128"/>
      <c r="K94" s="129">
        <f t="shared" si="14"/>
        <v>0</v>
      </c>
      <c r="L94" s="130">
        <f t="shared" si="10"/>
        <v>0</v>
      </c>
      <c r="M94" s="131">
        <f t="shared" si="11"/>
        <v>0</v>
      </c>
      <c r="N94" s="78">
        <f t="shared" si="12"/>
        <v>0</v>
      </c>
      <c r="O94" s="127">
        <f t="shared" si="13"/>
        <v>0</v>
      </c>
      <c r="P94" s="78">
        <f t="shared" si="15"/>
        <v>0</v>
      </c>
    </row>
    <row r="95" spans="1:16" s="132" customFormat="1" x14ac:dyDescent="0.2">
      <c r="A95" s="71">
        <v>34.799999999999997</v>
      </c>
      <c r="B95" s="201"/>
      <c r="C95" s="137" t="s">
        <v>61</v>
      </c>
      <c r="D95" s="124" t="s">
        <v>56</v>
      </c>
      <c r="E95" s="135">
        <v>13.9</v>
      </c>
      <c r="F95" s="126"/>
      <c r="G95" s="127"/>
      <c r="H95" s="78"/>
      <c r="I95" s="127"/>
      <c r="J95" s="128"/>
      <c r="K95" s="129">
        <f t="shared" si="14"/>
        <v>0</v>
      </c>
      <c r="L95" s="130">
        <f t="shared" si="10"/>
        <v>0</v>
      </c>
      <c r="M95" s="131">
        <f t="shared" si="11"/>
        <v>0</v>
      </c>
      <c r="N95" s="78">
        <f t="shared" si="12"/>
        <v>0</v>
      </c>
      <c r="O95" s="127">
        <f t="shared" si="13"/>
        <v>0</v>
      </c>
      <c r="P95" s="78">
        <f t="shared" si="15"/>
        <v>0</v>
      </c>
    </row>
    <row r="96" spans="1:16" s="132" customFormat="1" x14ac:dyDescent="0.2">
      <c r="A96" s="71">
        <v>34.9</v>
      </c>
      <c r="B96" s="201"/>
      <c r="C96" s="123" t="s">
        <v>63</v>
      </c>
      <c r="D96" s="124" t="s">
        <v>45</v>
      </c>
      <c r="E96" s="125">
        <v>8.8000000000000007</v>
      </c>
      <c r="F96" s="126"/>
      <c r="G96" s="127"/>
      <c r="H96" s="78"/>
      <c r="I96" s="127"/>
      <c r="J96" s="128"/>
      <c r="K96" s="129">
        <f t="shared" si="14"/>
        <v>0</v>
      </c>
      <c r="L96" s="130">
        <f t="shared" si="10"/>
        <v>0</v>
      </c>
      <c r="M96" s="131">
        <f t="shared" si="11"/>
        <v>0</v>
      </c>
      <c r="N96" s="78">
        <f t="shared" si="12"/>
        <v>0</v>
      </c>
      <c r="O96" s="127">
        <f t="shared" si="13"/>
        <v>0</v>
      </c>
      <c r="P96" s="78">
        <f t="shared" si="15"/>
        <v>0</v>
      </c>
    </row>
    <row r="97" spans="1:16" s="132" customFormat="1" x14ac:dyDescent="0.2">
      <c r="A97" s="70">
        <v>34.1</v>
      </c>
      <c r="B97" s="202"/>
      <c r="C97" s="134" t="s">
        <v>55</v>
      </c>
      <c r="D97" s="71" t="s">
        <v>57</v>
      </c>
      <c r="E97" s="135">
        <v>10.56</v>
      </c>
      <c r="F97" s="126"/>
      <c r="G97" s="127"/>
      <c r="H97" s="78"/>
      <c r="I97" s="127"/>
      <c r="J97" s="128"/>
      <c r="K97" s="129">
        <f t="shared" si="14"/>
        <v>0</v>
      </c>
      <c r="L97" s="130">
        <f t="shared" si="10"/>
        <v>0</v>
      </c>
      <c r="M97" s="131">
        <f t="shared" si="11"/>
        <v>0</v>
      </c>
      <c r="N97" s="78">
        <f t="shared" si="12"/>
        <v>0</v>
      </c>
      <c r="O97" s="127">
        <f t="shared" si="13"/>
        <v>0</v>
      </c>
      <c r="P97" s="78">
        <f t="shared" si="15"/>
        <v>0</v>
      </c>
    </row>
    <row r="98" spans="1:16" s="132" customFormat="1" ht="14.25" x14ac:dyDescent="0.2">
      <c r="A98" s="70">
        <v>34.11</v>
      </c>
      <c r="B98" s="202"/>
      <c r="C98" s="134" t="s">
        <v>58</v>
      </c>
      <c r="D98" s="71" t="s">
        <v>46</v>
      </c>
      <c r="E98" s="135">
        <v>0.09</v>
      </c>
      <c r="F98" s="126"/>
      <c r="G98" s="127"/>
      <c r="H98" s="78"/>
      <c r="I98" s="127"/>
      <c r="J98" s="128"/>
      <c r="K98" s="129">
        <f t="shared" si="14"/>
        <v>0</v>
      </c>
      <c r="L98" s="130">
        <f t="shared" si="10"/>
        <v>0</v>
      </c>
      <c r="M98" s="131">
        <f t="shared" si="11"/>
        <v>0</v>
      </c>
      <c r="N98" s="78">
        <f t="shared" si="12"/>
        <v>0</v>
      </c>
      <c r="O98" s="127">
        <f t="shared" si="13"/>
        <v>0</v>
      </c>
      <c r="P98" s="78">
        <f t="shared" si="15"/>
        <v>0</v>
      </c>
    </row>
    <row r="99" spans="1:16" s="132" customFormat="1" ht="14.25" x14ac:dyDescent="0.2">
      <c r="A99" s="70">
        <v>34.119999999999997</v>
      </c>
      <c r="B99" s="202"/>
      <c r="C99" s="136" t="s">
        <v>62</v>
      </c>
      <c r="D99" s="71" t="s">
        <v>46</v>
      </c>
      <c r="E99" s="125">
        <v>8.8000000000000007</v>
      </c>
      <c r="F99" s="126"/>
      <c r="G99" s="127"/>
      <c r="H99" s="78"/>
      <c r="I99" s="127"/>
      <c r="J99" s="128"/>
      <c r="K99" s="129">
        <f t="shared" si="14"/>
        <v>0</v>
      </c>
      <c r="L99" s="130">
        <f t="shared" si="10"/>
        <v>0</v>
      </c>
      <c r="M99" s="131">
        <f t="shared" si="11"/>
        <v>0</v>
      </c>
      <c r="N99" s="78">
        <f t="shared" si="12"/>
        <v>0</v>
      </c>
      <c r="O99" s="127">
        <f t="shared" si="13"/>
        <v>0</v>
      </c>
      <c r="P99" s="78">
        <f t="shared" si="15"/>
        <v>0</v>
      </c>
    </row>
    <row r="100" spans="1:16" s="132" customFormat="1" x14ac:dyDescent="0.2">
      <c r="A100" s="70">
        <v>34.130000000000003</v>
      </c>
      <c r="B100" s="202"/>
      <c r="C100" s="134" t="s">
        <v>53</v>
      </c>
      <c r="D100" s="71" t="s">
        <v>56</v>
      </c>
      <c r="E100" s="135">
        <v>0.79</v>
      </c>
      <c r="F100" s="126"/>
      <c r="G100" s="127"/>
      <c r="H100" s="78"/>
      <c r="I100" s="127"/>
      <c r="J100" s="128"/>
      <c r="K100" s="129">
        <f t="shared" si="14"/>
        <v>0</v>
      </c>
      <c r="L100" s="130">
        <f t="shared" si="10"/>
        <v>0</v>
      </c>
      <c r="M100" s="131">
        <f t="shared" si="11"/>
        <v>0</v>
      </c>
      <c r="N100" s="78">
        <f t="shared" si="12"/>
        <v>0</v>
      </c>
      <c r="O100" s="127">
        <f t="shared" si="13"/>
        <v>0</v>
      </c>
      <c r="P100" s="78">
        <f t="shared" si="15"/>
        <v>0</v>
      </c>
    </row>
    <row r="101" spans="1:16" s="132" customFormat="1" x14ac:dyDescent="0.2">
      <c r="A101" s="70">
        <v>34.14</v>
      </c>
      <c r="B101" s="202"/>
      <c r="C101" s="136" t="s">
        <v>64</v>
      </c>
      <c r="D101" s="71" t="s">
        <v>45</v>
      </c>
      <c r="E101" s="125">
        <v>8.8000000000000007</v>
      </c>
      <c r="F101" s="126"/>
      <c r="G101" s="127"/>
      <c r="H101" s="78"/>
      <c r="I101" s="127"/>
      <c r="J101" s="128"/>
      <c r="K101" s="129">
        <f t="shared" si="14"/>
        <v>0</v>
      </c>
      <c r="L101" s="130">
        <f t="shared" si="10"/>
        <v>0</v>
      </c>
      <c r="M101" s="131">
        <f t="shared" si="11"/>
        <v>0</v>
      </c>
      <c r="N101" s="78">
        <f t="shared" si="12"/>
        <v>0</v>
      </c>
      <c r="O101" s="127">
        <f t="shared" si="13"/>
        <v>0</v>
      </c>
      <c r="P101" s="78">
        <f t="shared" si="15"/>
        <v>0</v>
      </c>
    </row>
    <row r="102" spans="1:16" s="132" customFormat="1" x14ac:dyDescent="0.2">
      <c r="A102" s="236">
        <v>34.15</v>
      </c>
      <c r="B102" s="202"/>
      <c r="C102" s="233" t="s">
        <v>60</v>
      </c>
      <c r="D102" s="234" t="s">
        <v>56</v>
      </c>
      <c r="E102" s="235">
        <v>3.52</v>
      </c>
      <c r="F102" s="126"/>
      <c r="G102" s="127"/>
      <c r="H102" s="78"/>
      <c r="I102" s="127"/>
      <c r="J102" s="128"/>
      <c r="K102" s="129"/>
      <c r="L102" s="130"/>
      <c r="M102" s="131"/>
      <c r="N102" s="78"/>
      <c r="O102" s="127"/>
      <c r="P102" s="78"/>
    </row>
    <row r="103" spans="1:16" s="132" customFormat="1" x14ac:dyDescent="0.2">
      <c r="A103" s="211">
        <v>35</v>
      </c>
      <c r="B103" s="212"/>
      <c r="C103" s="213" t="s">
        <v>90</v>
      </c>
      <c r="D103" s="214"/>
      <c r="E103" s="221">
        <v>0</v>
      </c>
      <c r="F103" s="222"/>
      <c r="G103" s="223"/>
      <c r="H103" s="218"/>
      <c r="I103" s="217"/>
      <c r="J103" s="224"/>
      <c r="K103" s="228">
        <f t="shared" si="14"/>
        <v>0</v>
      </c>
      <c r="L103" s="225">
        <f t="shared" ref="L103:L134" si="16">ROUND((E103*F103),2)</f>
        <v>0</v>
      </c>
      <c r="M103" s="226">
        <f t="shared" ref="M103:M134" si="17">ROUND((E103*H103),2)</f>
        <v>0</v>
      </c>
      <c r="N103" s="227">
        <f t="shared" ref="N103:N134" si="18">ROUND((E103*I103),2)</f>
        <v>0</v>
      </c>
      <c r="O103" s="223">
        <f t="shared" ref="O103:O134" si="19">ROUND((E103*J103),2)</f>
        <v>0</v>
      </c>
      <c r="P103" s="227">
        <f t="shared" si="15"/>
        <v>0</v>
      </c>
    </row>
    <row r="104" spans="1:16" s="132" customFormat="1" x14ac:dyDescent="0.2">
      <c r="A104" s="71">
        <v>35.1</v>
      </c>
      <c r="B104" s="201"/>
      <c r="C104" s="123" t="s">
        <v>54</v>
      </c>
      <c r="D104" s="124" t="s">
        <v>45</v>
      </c>
      <c r="E104" s="125">
        <v>37.729999999999997</v>
      </c>
      <c r="F104" s="126"/>
      <c r="G104" s="127"/>
      <c r="H104" s="78"/>
      <c r="I104" s="127"/>
      <c r="J104" s="128"/>
      <c r="K104" s="129">
        <f t="shared" si="14"/>
        <v>0</v>
      </c>
      <c r="L104" s="130">
        <f t="shared" si="16"/>
        <v>0</v>
      </c>
      <c r="M104" s="131">
        <f t="shared" si="17"/>
        <v>0</v>
      </c>
      <c r="N104" s="78">
        <f t="shared" si="18"/>
        <v>0</v>
      </c>
      <c r="O104" s="127">
        <f t="shared" si="19"/>
        <v>0</v>
      </c>
      <c r="P104" s="78">
        <f t="shared" si="15"/>
        <v>0</v>
      </c>
    </row>
    <row r="105" spans="1:16" s="132" customFormat="1" x14ac:dyDescent="0.2">
      <c r="A105" s="71">
        <v>35.200000000000003</v>
      </c>
      <c r="B105" s="201"/>
      <c r="C105" s="134" t="s">
        <v>55</v>
      </c>
      <c r="D105" s="71" t="s">
        <v>57</v>
      </c>
      <c r="E105" s="135">
        <v>33.96</v>
      </c>
      <c r="F105" s="126"/>
      <c r="G105" s="127"/>
      <c r="H105" s="78"/>
      <c r="I105" s="127"/>
      <c r="J105" s="128"/>
      <c r="K105" s="129">
        <f t="shared" si="14"/>
        <v>0</v>
      </c>
      <c r="L105" s="130">
        <f t="shared" si="16"/>
        <v>0</v>
      </c>
      <c r="M105" s="131">
        <f t="shared" si="17"/>
        <v>0</v>
      </c>
      <c r="N105" s="78">
        <f t="shared" si="18"/>
        <v>0</v>
      </c>
      <c r="O105" s="127">
        <f t="shared" si="19"/>
        <v>0</v>
      </c>
      <c r="P105" s="78">
        <f t="shared" si="15"/>
        <v>0</v>
      </c>
    </row>
    <row r="106" spans="1:16" s="132" customFormat="1" ht="14.25" x14ac:dyDescent="0.2">
      <c r="A106" s="71">
        <v>35.299999999999997</v>
      </c>
      <c r="B106" s="201"/>
      <c r="C106" s="134" t="s">
        <v>58</v>
      </c>
      <c r="D106" s="71" t="s">
        <v>46</v>
      </c>
      <c r="E106" s="135">
        <v>0.38</v>
      </c>
      <c r="F106" s="126"/>
      <c r="G106" s="127"/>
      <c r="H106" s="78"/>
      <c r="I106" s="127"/>
      <c r="J106" s="128"/>
      <c r="K106" s="129">
        <f t="shared" si="14"/>
        <v>0</v>
      </c>
      <c r="L106" s="130">
        <f t="shared" si="16"/>
        <v>0</v>
      </c>
      <c r="M106" s="131">
        <f t="shared" si="17"/>
        <v>0</v>
      </c>
      <c r="N106" s="78">
        <f t="shared" si="18"/>
        <v>0</v>
      </c>
      <c r="O106" s="127">
        <f t="shared" si="19"/>
        <v>0</v>
      </c>
      <c r="P106" s="78">
        <f t="shared" si="15"/>
        <v>0</v>
      </c>
    </row>
    <row r="107" spans="1:16" s="132" customFormat="1" ht="14.25" x14ac:dyDescent="0.2">
      <c r="A107" s="71">
        <v>35.4</v>
      </c>
      <c r="B107" s="201"/>
      <c r="C107" s="136" t="s">
        <v>52</v>
      </c>
      <c r="D107" s="71" t="s">
        <v>46</v>
      </c>
      <c r="E107" s="135">
        <v>37.729999999999997</v>
      </c>
      <c r="F107" s="126"/>
      <c r="G107" s="127"/>
      <c r="H107" s="78"/>
      <c r="I107" s="127"/>
      <c r="J107" s="128"/>
      <c r="K107" s="129">
        <f t="shared" si="14"/>
        <v>0</v>
      </c>
      <c r="L107" s="130">
        <f t="shared" si="16"/>
        <v>0</v>
      </c>
      <c r="M107" s="131">
        <f t="shared" si="17"/>
        <v>0</v>
      </c>
      <c r="N107" s="78">
        <f t="shared" si="18"/>
        <v>0</v>
      </c>
      <c r="O107" s="127">
        <f t="shared" si="19"/>
        <v>0</v>
      </c>
      <c r="P107" s="78">
        <f t="shared" si="15"/>
        <v>0</v>
      </c>
    </row>
    <row r="108" spans="1:16" s="132" customFormat="1" x14ac:dyDescent="0.2">
      <c r="A108" s="71">
        <v>35.5</v>
      </c>
      <c r="B108" s="201"/>
      <c r="C108" s="134" t="s">
        <v>53</v>
      </c>
      <c r="D108" s="71" t="s">
        <v>56</v>
      </c>
      <c r="E108" s="135">
        <v>5.66</v>
      </c>
      <c r="F108" s="126"/>
      <c r="G108" s="127"/>
      <c r="H108" s="78"/>
      <c r="I108" s="127"/>
      <c r="J108" s="128"/>
      <c r="K108" s="129">
        <f t="shared" si="14"/>
        <v>0</v>
      </c>
      <c r="L108" s="130">
        <f t="shared" si="16"/>
        <v>0</v>
      </c>
      <c r="M108" s="131">
        <f t="shared" si="17"/>
        <v>0</v>
      </c>
      <c r="N108" s="78">
        <f t="shared" si="18"/>
        <v>0</v>
      </c>
      <c r="O108" s="127">
        <f t="shared" si="19"/>
        <v>0</v>
      </c>
      <c r="P108" s="78">
        <f t="shared" si="15"/>
        <v>0</v>
      </c>
    </row>
    <row r="109" spans="1:16" s="132" customFormat="1" x14ac:dyDescent="0.2">
      <c r="A109" s="71">
        <v>35.6</v>
      </c>
      <c r="B109" s="201"/>
      <c r="C109" s="136" t="s">
        <v>59</v>
      </c>
      <c r="D109" s="71" t="s">
        <v>45</v>
      </c>
      <c r="E109" s="125">
        <v>37.729999999999997</v>
      </c>
      <c r="F109" s="126"/>
      <c r="G109" s="127"/>
      <c r="H109" s="78"/>
      <c r="I109" s="127"/>
      <c r="J109" s="128"/>
      <c r="K109" s="129">
        <f t="shared" si="14"/>
        <v>0</v>
      </c>
      <c r="L109" s="130">
        <f t="shared" si="16"/>
        <v>0</v>
      </c>
      <c r="M109" s="131">
        <f t="shared" si="17"/>
        <v>0</v>
      </c>
      <c r="N109" s="78">
        <f t="shared" si="18"/>
        <v>0</v>
      </c>
      <c r="O109" s="127">
        <f t="shared" si="19"/>
        <v>0</v>
      </c>
      <c r="P109" s="78">
        <f t="shared" si="15"/>
        <v>0</v>
      </c>
    </row>
    <row r="110" spans="1:16" s="132" customFormat="1" x14ac:dyDescent="0.2">
      <c r="A110" s="71">
        <v>35.700000000000003</v>
      </c>
      <c r="B110" s="201"/>
      <c r="C110" s="134" t="s">
        <v>60</v>
      </c>
      <c r="D110" s="71" t="s">
        <v>56</v>
      </c>
      <c r="E110" s="135">
        <v>15.09</v>
      </c>
      <c r="F110" s="126"/>
      <c r="G110" s="127"/>
      <c r="H110" s="78"/>
      <c r="I110" s="127"/>
      <c r="J110" s="128"/>
      <c r="K110" s="129">
        <f t="shared" si="14"/>
        <v>0</v>
      </c>
      <c r="L110" s="130">
        <f t="shared" si="16"/>
        <v>0</v>
      </c>
      <c r="M110" s="131">
        <f t="shared" si="17"/>
        <v>0</v>
      </c>
      <c r="N110" s="78">
        <f t="shared" si="18"/>
        <v>0</v>
      </c>
      <c r="O110" s="127">
        <f t="shared" si="19"/>
        <v>0</v>
      </c>
      <c r="P110" s="78">
        <f t="shared" si="15"/>
        <v>0</v>
      </c>
    </row>
    <row r="111" spans="1:16" s="132" customFormat="1" x14ac:dyDescent="0.2">
      <c r="A111" s="71">
        <v>35.799999999999997</v>
      </c>
      <c r="B111" s="201"/>
      <c r="C111" s="137" t="s">
        <v>61</v>
      </c>
      <c r="D111" s="124" t="s">
        <v>56</v>
      </c>
      <c r="E111" s="135">
        <v>15.09</v>
      </c>
      <c r="F111" s="126"/>
      <c r="G111" s="127"/>
      <c r="H111" s="78"/>
      <c r="I111" s="127"/>
      <c r="J111" s="128"/>
      <c r="K111" s="129">
        <f t="shared" si="14"/>
        <v>0</v>
      </c>
      <c r="L111" s="130">
        <f t="shared" si="16"/>
        <v>0</v>
      </c>
      <c r="M111" s="131">
        <f t="shared" si="17"/>
        <v>0</v>
      </c>
      <c r="N111" s="78">
        <f t="shared" si="18"/>
        <v>0</v>
      </c>
      <c r="O111" s="127">
        <f t="shared" si="19"/>
        <v>0</v>
      </c>
      <c r="P111" s="78">
        <f t="shared" si="15"/>
        <v>0</v>
      </c>
    </row>
    <row r="112" spans="1:16" s="132" customFormat="1" x14ac:dyDescent="0.2">
      <c r="A112" s="71">
        <v>35.9</v>
      </c>
      <c r="B112" s="201"/>
      <c r="C112" s="123" t="s">
        <v>63</v>
      </c>
      <c r="D112" s="124" t="s">
        <v>45</v>
      </c>
      <c r="E112" s="125">
        <v>11</v>
      </c>
      <c r="F112" s="126"/>
      <c r="G112" s="127"/>
      <c r="H112" s="78"/>
      <c r="I112" s="127"/>
      <c r="J112" s="128"/>
      <c r="K112" s="129">
        <f t="shared" si="14"/>
        <v>0</v>
      </c>
      <c r="L112" s="130">
        <f t="shared" si="16"/>
        <v>0</v>
      </c>
      <c r="M112" s="131">
        <f t="shared" si="17"/>
        <v>0</v>
      </c>
      <c r="N112" s="78">
        <f t="shared" si="18"/>
        <v>0</v>
      </c>
      <c r="O112" s="127">
        <f t="shared" si="19"/>
        <v>0</v>
      </c>
      <c r="P112" s="78">
        <f t="shared" si="15"/>
        <v>0</v>
      </c>
    </row>
    <row r="113" spans="1:16" s="132" customFormat="1" x14ac:dyDescent="0.2">
      <c r="A113" s="70">
        <v>35.1</v>
      </c>
      <c r="B113" s="202"/>
      <c r="C113" s="134" t="s">
        <v>55</v>
      </c>
      <c r="D113" s="71" t="s">
        <v>57</v>
      </c>
      <c r="E113" s="135">
        <v>13.2</v>
      </c>
      <c r="F113" s="126"/>
      <c r="G113" s="127"/>
      <c r="H113" s="78"/>
      <c r="I113" s="127"/>
      <c r="J113" s="128"/>
      <c r="K113" s="129">
        <f t="shared" si="14"/>
        <v>0</v>
      </c>
      <c r="L113" s="130">
        <f t="shared" si="16"/>
        <v>0</v>
      </c>
      <c r="M113" s="131">
        <f t="shared" si="17"/>
        <v>0</v>
      </c>
      <c r="N113" s="78">
        <f t="shared" si="18"/>
        <v>0</v>
      </c>
      <c r="O113" s="127">
        <f t="shared" si="19"/>
        <v>0</v>
      </c>
      <c r="P113" s="78">
        <f t="shared" si="15"/>
        <v>0</v>
      </c>
    </row>
    <row r="114" spans="1:16" s="132" customFormat="1" ht="14.25" x14ac:dyDescent="0.2">
      <c r="A114" s="70">
        <v>35.11</v>
      </c>
      <c r="B114" s="202"/>
      <c r="C114" s="134" t="s">
        <v>58</v>
      </c>
      <c r="D114" s="71" t="s">
        <v>46</v>
      </c>
      <c r="E114" s="135">
        <v>0.11</v>
      </c>
      <c r="F114" s="126"/>
      <c r="G114" s="127"/>
      <c r="H114" s="78"/>
      <c r="I114" s="127"/>
      <c r="J114" s="128"/>
      <c r="K114" s="129">
        <f t="shared" si="14"/>
        <v>0</v>
      </c>
      <c r="L114" s="130">
        <f t="shared" si="16"/>
        <v>0</v>
      </c>
      <c r="M114" s="131">
        <f t="shared" si="17"/>
        <v>0</v>
      </c>
      <c r="N114" s="78">
        <f t="shared" si="18"/>
        <v>0</v>
      </c>
      <c r="O114" s="127">
        <f t="shared" si="19"/>
        <v>0</v>
      </c>
      <c r="P114" s="78">
        <f t="shared" si="15"/>
        <v>0</v>
      </c>
    </row>
    <row r="115" spans="1:16" s="132" customFormat="1" ht="14.25" x14ac:dyDescent="0.2">
      <c r="A115" s="70">
        <v>35.119999999999997</v>
      </c>
      <c r="B115" s="202"/>
      <c r="C115" s="136" t="s">
        <v>62</v>
      </c>
      <c r="D115" s="71" t="s">
        <v>46</v>
      </c>
      <c r="E115" s="125">
        <v>11</v>
      </c>
      <c r="F115" s="126"/>
      <c r="G115" s="127"/>
      <c r="H115" s="78"/>
      <c r="I115" s="127"/>
      <c r="J115" s="128"/>
      <c r="K115" s="129">
        <f t="shared" si="14"/>
        <v>0</v>
      </c>
      <c r="L115" s="130">
        <f t="shared" si="16"/>
        <v>0</v>
      </c>
      <c r="M115" s="131">
        <f t="shared" si="17"/>
        <v>0</v>
      </c>
      <c r="N115" s="78">
        <f t="shared" si="18"/>
        <v>0</v>
      </c>
      <c r="O115" s="127">
        <f t="shared" si="19"/>
        <v>0</v>
      </c>
      <c r="P115" s="78">
        <f t="shared" si="15"/>
        <v>0</v>
      </c>
    </row>
    <row r="116" spans="1:16" s="132" customFormat="1" x14ac:dyDescent="0.2">
      <c r="A116" s="70">
        <v>35.130000000000003</v>
      </c>
      <c r="B116" s="202"/>
      <c r="C116" s="134" t="s">
        <v>53</v>
      </c>
      <c r="D116" s="71" t="s">
        <v>56</v>
      </c>
      <c r="E116" s="135">
        <v>0.99</v>
      </c>
      <c r="F116" s="126"/>
      <c r="G116" s="127"/>
      <c r="H116" s="78"/>
      <c r="I116" s="127"/>
      <c r="J116" s="128"/>
      <c r="K116" s="129">
        <f t="shared" si="14"/>
        <v>0</v>
      </c>
      <c r="L116" s="130">
        <f t="shared" si="16"/>
        <v>0</v>
      </c>
      <c r="M116" s="131">
        <f t="shared" si="17"/>
        <v>0</v>
      </c>
      <c r="N116" s="78">
        <f t="shared" si="18"/>
        <v>0</v>
      </c>
      <c r="O116" s="127">
        <f t="shared" si="19"/>
        <v>0</v>
      </c>
      <c r="P116" s="78">
        <f t="shared" si="15"/>
        <v>0</v>
      </c>
    </row>
    <row r="117" spans="1:16" s="132" customFormat="1" x14ac:dyDescent="0.2">
      <c r="A117" s="70">
        <v>35.14</v>
      </c>
      <c r="B117" s="202"/>
      <c r="C117" s="136" t="s">
        <v>64</v>
      </c>
      <c r="D117" s="71" t="s">
        <v>45</v>
      </c>
      <c r="E117" s="125">
        <v>11</v>
      </c>
      <c r="F117" s="126"/>
      <c r="G117" s="127"/>
      <c r="H117" s="78"/>
      <c r="I117" s="127"/>
      <c r="J117" s="128"/>
      <c r="K117" s="129">
        <f t="shared" si="14"/>
        <v>0</v>
      </c>
      <c r="L117" s="130">
        <f t="shared" si="16"/>
        <v>0</v>
      </c>
      <c r="M117" s="131">
        <f t="shared" si="17"/>
        <v>0</v>
      </c>
      <c r="N117" s="78">
        <f t="shared" si="18"/>
        <v>0</v>
      </c>
      <c r="O117" s="127">
        <f t="shared" si="19"/>
        <v>0</v>
      </c>
      <c r="P117" s="78">
        <f t="shared" si="15"/>
        <v>0</v>
      </c>
    </row>
    <row r="118" spans="1:16" s="132" customFormat="1" x14ac:dyDescent="0.2">
      <c r="A118" s="70">
        <v>35.15</v>
      </c>
      <c r="B118" s="202"/>
      <c r="C118" s="134" t="s">
        <v>60</v>
      </c>
      <c r="D118" s="71" t="s">
        <v>56</v>
      </c>
      <c r="E118" s="135">
        <v>4.4000000000000004</v>
      </c>
      <c r="F118" s="126"/>
      <c r="G118" s="127"/>
      <c r="H118" s="78"/>
      <c r="I118" s="127"/>
      <c r="J118" s="128"/>
      <c r="K118" s="129">
        <f t="shared" si="14"/>
        <v>0</v>
      </c>
      <c r="L118" s="130">
        <f t="shared" si="16"/>
        <v>0</v>
      </c>
      <c r="M118" s="131">
        <f t="shared" si="17"/>
        <v>0</v>
      </c>
      <c r="N118" s="78">
        <f t="shared" si="18"/>
        <v>0</v>
      </c>
      <c r="O118" s="127">
        <f t="shared" si="19"/>
        <v>0</v>
      </c>
      <c r="P118" s="78">
        <f t="shared" si="15"/>
        <v>0</v>
      </c>
    </row>
    <row r="119" spans="1:16" s="132" customFormat="1" x14ac:dyDescent="0.2">
      <c r="A119" s="211">
        <v>36</v>
      </c>
      <c r="B119" s="212"/>
      <c r="C119" s="213" t="s">
        <v>91</v>
      </c>
      <c r="D119" s="214"/>
      <c r="E119" s="221">
        <v>0</v>
      </c>
      <c r="F119" s="222"/>
      <c r="G119" s="223"/>
      <c r="H119" s="218"/>
      <c r="I119" s="217"/>
      <c r="J119" s="224"/>
      <c r="K119" s="228">
        <f t="shared" si="14"/>
        <v>0</v>
      </c>
      <c r="L119" s="225">
        <f t="shared" si="16"/>
        <v>0</v>
      </c>
      <c r="M119" s="226">
        <f t="shared" si="17"/>
        <v>0</v>
      </c>
      <c r="N119" s="227">
        <f t="shared" si="18"/>
        <v>0</v>
      </c>
      <c r="O119" s="223">
        <f t="shared" si="19"/>
        <v>0</v>
      </c>
      <c r="P119" s="227">
        <f t="shared" si="15"/>
        <v>0</v>
      </c>
    </row>
    <row r="120" spans="1:16" s="132" customFormat="1" x14ac:dyDescent="0.2">
      <c r="A120" s="71">
        <v>36.1</v>
      </c>
      <c r="B120" s="201"/>
      <c r="C120" s="123" t="s">
        <v>54</v>
      </c>
      <c r="D120" s="124" t="s">
        <v>45</v>
      </c>
      <c r="E120" s="125">
        <v>65.540000000000006</v>
      </c>
      <c r="F120" s="126"/>
      <c r="G120" s="127"/>
      <c r="H120" s="78"/>
      <c r="I120" s="127"/>
      <c r="J120" s="128"/>
      <c r="K120" s="129">
        <f t="shared" si="14"/>
        <v>0</v>
      </c>
      <c r="L120" s="130">
        <f t="shared" si="16"/>
        <v>0</v>
      </c>
      <c r="M120" s="131">
        <f t="shared" si="17"/>
        <v>0</v>
      </c>
      <c r="N120" s="78">
        <f t="shared" si="18"/>
        <v>0</v>
      </c>
      <c r="O120" s="127">
        <f t="shared" si="19"/>
        <v>0</v>
      </c>
      <c r="P120" s="78">
        <f t="shared" si="15"/>
        <v>0</v>
      </c>
    </row>
    <row r="121" spans="1:16" s="132" customFormat="1" x14ac:dyDescent="0.2">
      <c r="A121" s="71">
        <v>36.200000000000003</v>
      </c>
      <c r="B121" s="201"/>
      <c r="C121" s="134" t="s">
        <v>55</v>
      </c>
      <c r="D121" s="71" t="s">
        <v>57</v>
      </c>
      <c r="E121" s="135">
        <v>58.99</v>
      </c>
      <c r="F121" s="126"/>
      <c r="G121" s="127"/>
      <c r="H121" s="78"/>
      <c r="I121" s="127"/>
      <c r="J121" s="128"/>
      <c r="K121" s="129">
        <f t="shared" si="14"/>
        <v>0</v>
      </c>
      <c r="L121" s="130">
        <f t="shared" si="16"/>
        <v>0</v>
      </c>
      <c r="M121" s="131">
        <f t="shared" si="17"/>
        <v>0</v>
      </c>
      <c r="N121" s="78">
        <f t="shared" si="18"/>
        <v>0</v>
      </c>
      <c r="O121" s="127">
        <f t="shared" si="19"/>
        <v>0</v>
      </c>
      <c r="P121" s="78">
        <f t="shared" si="15"/>
        <v>0</v>
      </c>
    </row>
    <row r="122" spans="1:16" s="132" customFormat="1" ht="14.25" x14ac:dyDescent="0.2">
      <c r="A122" s="71">
        <v>36.299999999999997</v>
      </c>
      <c r="B122" s="201"/>
      <c r="C122" s="134" t="s">
        <v>58</v>
      </c>
      <c r="D122" s="71" t="s">
        <v>46</v>
      </c>
      <c r="E122" s="135">
        <v>0.66</v>
      </c>
      <c r="F122" s="126"/>
      <c r="G122" s="127"/>
      <c r="H122" s="78"/>
      <c r="I122" s="127"/>
      <c r="J122" s="128"/>
      <c r="K122" s="129">
        <f t="shared" si="14"/>
        <v>0</v>
      </c>
      <c r="L122" s="130">
        <f t="shared" si="16"/>
        <v>0</v>
      </c>
      <c r="M122" s="131">
        <f t="shared" si="17"/>
        <v>0</v>
      </c>
      <c r="N122" s="78">
        <f t="shared" si="18"/>
        <v>0</v>
      </c>
      <c r="O122" s="127">
        <f t="shared" si="19"/>
        <v>0</v>
      </c>
      <c r="P122" s="78">
        <f t="shared" si="15"/>
        <v>0</v>
      </c>
    </row>
    <row r="123" spans="1:16" s="132" customFormat="1" ht="14.25" x14ac:dyDescent="0.2">
      <c r="A123" s="71">
        <v>36.4</v>
      </c>
      <c r="B123" s="201"/>
      <c r="C123" s="136" t="s">
        <v>52</v>
      </c>
      <c r="D123" s="71" t="s">
        <v>46</v>
      </c>
      <c r="E123" s="135">
        <v>65.540000000000006</v>
      </c>
      <c r="F123" s="126"/>
      <c r="G123" s="127"/>
      <c r="H123" s="78"/>
      <c r="I123" s="127"/>
      <c r="J123" s="128"/>
      <c r="K123" s="129">
        <f t="shared" si="14"/>
        <v>0</v>
      </c>
      <c r="L123" s="130">
        <f t="shared" si="16"/>
        <v>0</v>
      </c>
      <c r="M123" s="131">
        <f t="shared" si="17"/>
        <v>0</v>
      </c>
      <c r="N123" s="78">
        <f t="shared" si="18"/>
        <v>0</v>
      </c>
      <c r="O123" s="127">
        <f t="shared" si="19"/>
        <v>0</v>
      </c>
      <c r="P123" s="78">
        <f t="shared" si="15"/>
        <v>0</v>
      </c>
    </row>
    <row r="124" spans="1:16" s="132" customFormat="1" x14ac:dyDescent="0.2">
      <c r="A124" s="71">
        <v>36.5</v>
      </c>
      <c r="B124" s="201"/>
      <c r="C124" s="134" t="s">
        <v>53</v>
      </c>
      <c r="D124" s="71" t="s">
        <v>56</v>
      </c>
      <c r="E124" s="135">
        <v>9.83</v>
      </c>
      <c r="F124" s="126"/>
      <c r="G124" s="127"/>
      <c r="H124" s="78"/>
      <c r="I124" s="127"/>
      <c r="J124" s="128"/>
      <c r="K124" s="129">
        <f t="shared" si="14"/>
        <v>0</v>
      </c>
      <c r="L124" s="130">
        <f t="shared" si="16"/>
        <v>0</v>
      </c>
      <c r="M124" s="131">
        <f t="shared" si="17"/>
        <v>0</v>
      </c>
      <c r="N124" s="78">
        <f t="shared" si="18"/>
        <v>0</v>
      </c>
      <c r="O124" s="127">
        <f t="shared" si="19"/>
        <v>0</v>
      </c>
      <c r="P124" s="78">
        <f t="shared" si="15"/>
        <v>0</v>
      </c>
    </row>
    <row r="125" spans="1:16" s="132" customFormat="1" x14ac:dyDescent="0.2">
      <c r="A125" s="71">
        <v>36.6</v>
      </c>
      <c r="B125" s="201"/>
      <c r="C125" s="136" t="s">
        <v>59</v>
      </c>
      <c r="D125" s="71" t="s">
        <v>45</v>
      </c>
      <c r="E125" s="125">
        <v>65.540000000000006</v>
      </c>
      <c r="F125" s="126"/>
      <c r="G125" s="127"/>
      <c r="H125" s="78"/>
      <c r="I125" s="127"/>
      <c r="J125" s="128"/>
      <c r="K125" s="129">
        <f t="shared" si="14"/>
        <v>0</v>
      </c>
      <c r="L125" s="130">
        <f t="shared" si="16"/>
        <v>0</v>
      </c>
      <c r="M125" s="131">
        <f t="shared" si="17"/>
        <v>0</v>
      </c>
      <c r="N125" s="78">
        <f t="shared" si="18"/>
        <v>0</v>
      </c>
      <c r="O125" s="127">
        <f t="shared" si="19"/>
        <v>0</v>
      </c>
      <c r="P125" s="78">
        <f t="shared" si="15"/>
        <v>0</v>
      </c>
    </row>
    <row r="126" spans="1:16" s="132" customFormat="1" x14ac:dyDescent="0.2">
      <c r="A126" s="71">
        <v>36.700000000000003</v>
      </c>
      <c r="B126" s="201"/>
      <c r="C126" s="134" t="s">
        <v>60</v>
      </c>
      <c r="D126" s="71" t="s">
        <v>56</v>
      </c>
      <c r="E126" s="135">
        <v>26.22</v>
      </c>
      <c r="F126" s="126"/>
      <c r="G126" s="127"/>
      <c r="H126" s="78"/>
      <c r="I126" s="127"/>
      <c r="J126" s="128"/>
      <c r="K126" s="129">
        <f t="shared" si="14"/>
        <v>0</v>
      </c>
      <c r="L126" s="130">
        <f t="shared" si="16"/>
        <v>0</v>
      </c>
      <c r="M126" s="131">
        <f t="shared" si="17"/>
        <v>0</v>
      </c>
      <c r="N126" s="78">
        <f t="shared" si="18"/>
        <v>0</v>
      </c>
      <c r="O126" s="127">
        <f t="shared" si="19"/>
        <v>0</v>
      </c>
      <c r="P126" s="78">
        <f t="shared" si="15"/>
        <v>0</v>
      </c>
    </row>
    <row r="127" spans="1:16" s="132" customFormat="1" x14ac:dyDescent="0.2">
      <c r="A127" s="71">
        <v>36.799999999999997</v>
      </c>
      <c r="B127" s="201"/>
      <c r="C127" s="137" t="s">
        <v>61</v>
      </c>
      <c r="D127" s="124" t="s">
        <v>56</v>
      </c>
      <c r="E127" s="135">
        <v>26.22</v>
      </c>
      <c r="F127" s="126"/>
      <c r="G127" s="127"/>
      <c r="H127" s="78"/>
      <c r="I127" s="127"/>
      <c r="J127" s="128"/>
      <c r="K127" s="129">
        <f t="shared" si="14"/>
        <v>0</v>
      </c>
      <c r="L127" s="130">
        <f t="shared" si="16"/>
        <v>0</v>
      </c>
      <c r="M127" s="131">
        <f t="shared" si="17"/>
        <v>0</v>
      </c>
      <c r="N127" s="78">
        <f t="shared" si="18"/>
        <v>0</v>
      </c>
      <c r="O127" s="127">
        <f t="shared" si="19"/>
        <v>0</v>
      </c>
      <c r="P127" s="78">
        <f t="shared" si="15"/>
        <v>0</v>
      </c>
    </row>
    <row r="128" spans="1:16" s="132" customFormat="1" x14ac:dyDescent="0.2">
      <c r="A128" s="71">
        <v>36.9</v>
      </c>
      <c r="B128" s="201"/>
      <c r="C128" s="123" t="s">
        <v>63</v>
      </c>
      <c r="D128" s="124" t="s">
        <v>45</v>
      </c>
      <c r="E128" s="125">
        <v>10.199999999999999</v>
      </c>
      <c r="F128" s="126"/>
      <c r="G128" s="127"/>
      <c r="H128" s="78"/>
      <c r="I128" s="127"/>
      <c r="J128" s="128"/>
      <c r="K128" s="129">
        <f t="shared" si="14"/>
        <v>0</v>
      </c>
      <c r="L128" s="130">
        <f t="shared" si="16"/>
        <v>0</v>
      </c>
      <c r="M128" s="131">
        <f t="shared" si="17"/>
        <v>0</v>
      </c>
      <c r="N128" s="78">
        <f t="shared" si="18"/>
        <v>0</v>
      </c>
      <c r="O128" s="127">
        <f t="shared" si="19"/>
        <v>0</v>
      </c>
      <c r="P128" s="78">
        <f t="shared" si="15"/>
        <v>0</v>
      </c>
    </row>
    <row r="129" spans="1:16" s="132" customFormat="1" x14ac:dyDescent="0.2">
      <c r="A129" s="70">
        <v>36.1</v>
      </c>
      <c r="B129" s="202"/>
      <c r="C129" s="134" t="s">
        <v>55</v>
      </c>
      <c r="D129" s="71" t="s">
        <v>57</v>
      </c>
      <c r="E129" s="135">
        <v>12.24</v>
      </c>
      <c r="F129" s="126"/>
      <c r="G129" s="127"/>
      <c r="H129" s="78"/>
      <c r="I129" s="127"/>
      <c r="J129" s="128"/>
      <c r="K129" s="129">
        <f t="shared" si="14"/>
        <v>0</v>
      </c>
      <c r="L129" s="130">
        <f t="shared" si="16"/>
        <v>0</v>
      </c>
      <c r="M129" s="131">
        <f t="shared" si="17"/>
        <v>0</v>
      </c>
      <c r="N129" s="78">
        <f t="shared" si="18"/>
        <v>0</v>
      </c>
      <c r="O129" s="127">
        <f t="shared" si="19"/>
        <v>0</v>
      </c>
      <c r="P129" s="78">
        <f t="shared" si="15"/>
        <v>0</v>
      </c>
    </row>
    <row r="130" spans="1:16" s="132" customFormat="1" ht="14.25" x14ac:dyDescent="0.2">
      <c r="A130" s="70">
        <v>36.11</v>
      </c>
      <c r="B130" s="202"/>
      <c r="C130" s="134" t="s">
        <v>58</v>
      </c>
      <c r="D130" s="71" t="s">
        <v>46</v>
      </c>
      <c r="E130" s="135">
        <v>0.1</v>
      </c>
      <c r="F130" s="126"/>
      <c r="G130" s="127"/>
      <c r="H130" s="78"/>
      <c r="I130" s="127"/>
      <c r="J130" s="128"/>
      <c r="K130" s="129">
        <f t="shared" si="14"/>
        <v>0</v>
      </c>
      <c r="L130" s="130">
        <f t="shared" si="16"/>
        <v>0</v>
      </c>
      <c r="M130" s="131">
        <f t="shared" si="17"/>
        <v>0</v>
      </c>
      <c r="N130" s="78">
        <f t="shared" si="18"/>
        <v>0</v>
      </c>
      <c r="O130" s="127">
        <f t="shared" si="19"/>
        <v>0</v>
      </c>
      <c r="P130" s="78">
        <f t="shared" si="15"/>
        <v>0</v>
      </c>
    </row>
    <row r="131" spans="1:16" s="132" customFormat="1" ht="14.25" x14ac:dyDescent="0.2">
      <c r="A131" s="70">
        <v>36.119999999999997</v>
      </c>
      <c r="B131" s="202"/>
      <c r="C131" s="136" t="s">
        <v>62</v>
      </c>
      <c r="D131" s="71" t="s">
        <v>46</v>
      </c>
      <c r="E131" s="125">
        <v>10.199999999999999</v>
      </c>
      <c r="F131" s="126"/>
      <c r="G131" s="127"/>
      <c r="H131" s="78"/>
      <c r="I131" s="127"/>
      <c r="J131" s="128"/>
      <c r="K131" s="129">
        <f t="shared" si="14"/>
        <v>0</v>
      </c>
      <c r="L131" s="130">
        <f t="shared" si="16"/>
        <v>0</v>
      </c>
      <c r="M131" s="131">
        <f t="shared" si="17"/>
        <v>0</v>
      </c>
      <c r="N131" s="78">
        <f t="shared" si="18"/>
        <v>0</v>
      </c>
      <c r="O131" s="127">
        <f t="shared" si="19"/>
        <v>0</v>
      </c>
      <c r="P131" s="78">
        <f t="shared" si="15"/>
        <v>0</v>
      </c>
    </row>
    <row r="132" spans="1:16" s="132" customFormat="1" x14ac:dyDescent="0.2">
      <c r="A132" s="70">
        <v>36.130000000000003</v>
      </c>
      <c r="B132" s="202"/>
      <c r="C132" s="134" t="s">
        <v>53</v>
      </c>
      <c r="D132" s="71" t="s">
        <v>56</v>
      </c>
      <c r="E132" s="135">
        <v>0.92</v>
      </c>
      <c r="F132" s="126"/>
      <c r="G132" s="127"/>
      <c r="H132" s="78"/>
      <c r="I132" s="127"/>
      <c r="J132" s="128"/>
      <c r="K132" s="129">
        <f t="shared" si="14"/>
        <v>0</v>
      </c>
      <c r="L132" s="130">
        <f t="shared" si="16"/>
        <v>0</v>
      </c>
      <c r="M132" s="131">
        <f t="shared" si="17"/>
        <v>0</v>
      </c>
      <c r="N132" s="78">
        <f t="shared" si="18"/>
        <v>0</v>
      </c>
      <c r="O132" s="127">
        <f t="shared" si="19"/>
        <v>0</v>
      </c>
      <c r="P132" s="78">
        <f t="shared" si="15"/>
        <v>0</v>
      </c>
    </row>
    <row r="133" spans="1:16" s="132" customFormat="1" x14ac:dyDescent="0.2">
      <c r="A133" s="70">
        <v>36.14</v>
      </c>
      <c r="B133" s="202"/>
      <c r="C133" s="136" t="s">
        <v>64</v>
      </c>
      <c r="D133" s="71" t="s">
        <v>45</v>
      </c>
      <c r="E133" s="125">
        <v>10.199999999999999</v>
      </c>
      <c r="F133" s="126"/>
      <c r="G133" s="127"/>
      <c r="H133" s="78"/>
      <c r="I133" s="127"/>
      <c r="J133" s="128"/>
      <c r="K133" s="129">
        <f t="shared" si="14"/>
        <v>0</v>
      </c>
      <c r="L133" s="130">
        <f t="shared" si="16"/>
        <v>0</v>
      </c>
      <c r="M133" s="131">
        <f t="shared" si="17"/>
        <v>0</v>
      </c>
      <c r="N133" s="78">
        <f t="shared" si="18"/>
        <v>0</v>
      </c>
      <c r="O133" s="127">
        <f t="shared" si="19"/>
        <v>0</v>
      </c>
      <c r="P133" s="78">
        <f t="shared" si="15"/>
        <v>0</v>
      </c>
    </row>
    <row r="134" spans="1:16" s="132" customFormat="1" x14ac:dyDescent="0.2">
      <c r="A134" s="70">
        <v>36.15</v>
      </c>
      <c r="B134" s="202"/>
      <c r="C134" s="134" t="s">
        <v>60</v>
      </c>
      <c r="D134" s="71" t="s">
        <v>56</v>
      </c>
      <c r="E134" s="135">
        <v>4.08</v>
      </c>
      <c r="F134" s="126"/>
      <c r="G134" s="127"/>
      <c r="H134" s="78"/>
      <c r="I134" s="127"/>
      <c r="J134" s="128"/>
      <c r="K134" s="129">
        <f t="shared" si="14"/>
        <v>0</v>
      </c>
      <c r="L134" s="130">
        <f t="shared" si="16"/>
        <v>0</v>
      </c>
      <c r="M134" s="131">
        <f t="shared" si="17"/>
        <v>0</v>
      </c>
      <c r="N134" s="78">
        <f t="shared" si="18"/>
        <v>0</v>
      </c>
      <c r="O134" s="127">
        <f t="shared" si="19"/>
        <v>0</v>
      </c>
      <c r="P134" s="78">
        <f t="shared" si="15"/>
        <v>0</v>
      </c>
    </row>
    <row r="135" spans="1:16" s="132" customFormat="1" x14ac:dyDescent="0.2">
      <c r="A135" s="211">
        <v>37</v>
      </c>
      <c r="B135" s="212"/>
      <c r="C135" s="213" t="s">
        <v>110</v>
      </c>
      <c r="D135" s="214"/>
      <c r="E135" s="221">
        <v>0</v>
      </c>
      <c r="F135" s="222"/>
      <c r="G135" s="223"/>
      <c r="H135" s="218"/>
      <c r="I135" s="217"/>
      <c r="J135" s="224"/>
      <c r="K135" s="228">
        <f t="shared" si="14"/>
        <v>0</v>
      </c>
      <c r="L135" s="225">
        <f t="shared" ref="L135:L166" si="20">ROUND((E135*F135),2)</f>
        <v>0</v>
      </c>
      <c r="M135" s="226">
        <f t="shared" ref="M135:M166" si="21">ROUND((E135*H135),2)</f>
        <v>0</v>
      </c>
      <c r="N135" s="227">
        <f t="shared" ref="N135:N166" si="22">ROUND((E135*I135),2)</f>
        <v>0</v>
      </c>
      <c r="O135" s="223">
        <f t="shared" ref="O135:O166" si="23">ROUND((E135*J135),2)</f>
        <v>0</v>
      </c>
      <c r="P135" s="227">
        <f t="shared" si="15"/>
        <v>0</v>
      </c>
    </row>
    <row r="136" spans="1:16" s="132" customFormat="1" x14ac:dyDescent="0.2">
      <c r="A136" s="71">
        <v>37.1</v>
      </c>
      <c r="B136" s="201"/>
      <c r="C136" s="123" t="s">
        <v>54</v>
      </c>
      <c r="D136" s="124" t="s">
        <v>45</v>
      </c>
      <c r="E136" s="125">
        <v>46.47</v>
      </c>
      <c r="F136" s="126"/>
      <c r="G136" s="127"/>
      <c r="H136" s="78"/>
      <c r="I136" s="127"/>
      <c r="J136" s="128"/>
      <c r="K136" s="129">
        <f t="shared" si="14"/>
        <v>0</v>
      </c>
      <c r="L136" s="130">
        <f t="shared" si="20"/>
        <v>0</v>
      </c>
      <c r="M136" s="131">
        <f t="shared" si="21"/>
        <v>0</v>
      </c>
      <c r="N136" s="78">
        <f t="shared" si="22"/>
        <v>0</v>
      </c>
      <c r="O136" s="127">
        <f t="shared" si="23"/>
        <v>0</v>
      </c>
      <c r="P136" s="78">
        <f t="shared" si="15"/>
        <v>0</v>
      </c>
    </row>
    <row r="137" spans="1:16" s="132" customFormat="1" x14ac:dyDescent="0.2">
      <c r="A137" s="71">
        <v>37.200000000000003</v>
      </c>
      <c r="B137" s="201"/>
      <c r="C137" s="134" t="s">
        <v>55</v>
      </c>
      <c r="D137" s="71" t="s">
        <v>57</v>
      </c>
      <c r="E137" s="135">
        <v>41.82</v>
      </c>
      <c r="F137" s="126"/>
      <c r="G137" s="127"/>
      <c r="H137" s="78"/>
      <c r="I137" s="127"/>
      <c r="J137" s="128"/>
      <c r="K137" s="129">
        <f t="shared" si="14"/>
        <v>0</v>
      </c>
      <c r="L137" s="130">
        <f t="shared" si="20"/>
        <v>0</v>
      </c>
      <c r="M137" s="131">
        <f t="shared" si="21"/>
        <v>0</v>
      </c>
      <c r="N137" s="78">
        <f t="shared" si="22"/>
        <v>0</v>
      </c>
      <c r="O137" s="127">
        <f t="shared" si="23"/>
        <v>0</v>
      </c>
      <c r="P137" s="78">
        <f t="shared" si="15"/>
        <v>0</v>
      </c>
    </row>
    <row r="138" spans="1:16" s="132" customFormat="1" ht="14.25" x14ac:dyDescent="0.2">
      <c r="A138" s="71">
        <v>37.299999999999997</v>
      </c>
      <c r="B138" s="201"/>
      <c r="C138" s="134" t="s">
        <v>58</v>
      </c>
      <c r="D138" s="71" t="s">
        <v>46</v>
      </c>
      <c r="E138" s="135">
        <v>0.46</v>
      </c>
      <c r="F138" s="126"/>
      <c r="G138" s="127"/>
      <c r="H138" s="78"/>
      <c r="I138" s="127"/>
      <c r="J138" s="128"/>
      <c r="K138" s="129">
        <f t="shared" si="14"/>
        <v>0</v>
      </c>
      <c r="L138" s="130">
        <f t="shared" si="20"/>
        <v>0</v>
      </c>
      <c r="M138" s="131">
        <f t="shared" si="21"/>
        <v>0</v>
      </c>
      <c r="N138" s="78">
        <f t="shared" si="22"/>
        <v>0</v>
      </c>
      <c r="O138" s="127">
        <f t="shared" si="23"/>
        <v>0</v>
      </c>
      <c r="P138" s="78">
        <f t="shared" si="15"/>
        <v>0</v>
      </c>
    </row>
    <row r="139" spans="1:16" s="132" customFormat="1" ht="14.25" x14ac:dyDescent="0.2">
      <c r="A139" s="71">
        <v>37.4</v>
      </c>
      <c r="B139" s="201"/>
      <c r="C139" s="136" t="s">
        <v>52</v>
      </c>
      <c r="D139" s="71" t="s">
        <v>46</v>
      </c>
      <c r="E139" s="135">
        <v>46.47</v>
      </c>
      <c r="F139" s="126"/>
      <c r="G139" s="127"/>
      <c r="H139" s="78"/>
      <c r="I139" s="127"/>
      <c r="J139" s="128"/>
      <c r="K139" s="129">
        <f t="shared" si="14"/>
        <v>0</v>
      </c>
      <c r="L139" s="130">
        <f t="shared" si="20"/>
        <v>0</v>
      </c>
      <c r="M139" s="131">
        <f t="shared" si="21"/>
        <v>0</v>
      </c>
      <c r="N139" s="78">
        <f t="shared" si="22"/>
        <v>0</v>
      </c>
      <c r="O139" s="127">
        <f t="shared" si="23"/>
        <v>0</v>
      </c>
      <c r="P139" s="78">
        <f t="shared" si="15"/>
        <v>0</v>
      </c>
    </row>
    <row r="140" spans="1:16" s="132" customFormat="1" x14ac:dyDescent="0.2">
      <c r="A140" s="71">
        <v>37.5</v>
      </c>
      <c r="B140" s="201"/>
      <c r="C140" s="134" t="s">
        <v>53</v>
      </c>
      <c r="D140" s="71" t="s">
        <v>56</v>
      </c>
      <c r="E140" s="135">
        <v>6.97</v>
      </c>
      <c r="F140" s="126"/>
      <c r="G140" s="127"/>
      <c r="H140" s="78"/>
      <c r="I140" s="127"/>
      <c r="J140" s="128"/>
      <c r="K140" s="129">
        <f t="shared" si="14"/>
        <v>0</v>
      </c>
      <c r="L140" s="130">
        <f t="shared" si="20"/>
        <v>0</v>
      </c>
      <c r="M140" s="131">
        <f t="shared" si="21"/>
        <v>0</v>
      </c>
      <c r="N140" s="78">
        <f t="shared" si="22"/>
        <v>0</v>
      </c>
      <c r="O140" s="127">
        <f t="shared" si="23"/>
        <v>0</v>
      </c>
      <c r="P140" s="78">
        <f t="shared" si="15"/>
        <v>0</v>
      </c>
    </row>
    <row r="141" spans="1:16" s="132" customFormat="1" x14ac:dyDescent="0.2">
      <c r="A141" s="71">
        <v>37.6</v>
      </c>
      <c r="B141" s="201"/>
      <c r="C141" s="136" t="s">
        <v>59</v>
      </c>
      <c r="D141" s="71" t="s">
        <v>45</v>
      </c>
      <c r="E141" s="135">
        <v>46.47</v>
      </c>
      <c r="F141" s="126"/>
      <c r="G141" s="127"/>
      <c r="H141" s="78"/>
      <c r="I141" s="127"/>
      <c r="J141" s="128"/>
      <c r="K141" s="129">
        <f t="shared" si="14"/>
        <v>0</v>
      </c>
      <c r="L141" s="130">
        <f t="shared" si="20"/>
        <v>0</v>
      </c>
      <c r="M141" s="131">
        <f t="shared" si="21"/>
        <v>0</v>
      </c>
      <c r="N141" s="78">
        <f t="shared" si="22"/>
        <v>0</v>
      </c>
      <c r="O141" s="127">
        <f t="shared" si="23"/>
        <v>0</v>
      </c>
      <c r="P141" s="78">
        <f t="shared" si="15"/>
        <v>0</v>
      </c>
    </row>
    <row r="142" spans="1:16" s="132" customFormat="1" x14ac:dyDescent="0.2">
      <c r="A142" s="71">
        <v>37.700000000000003</v>
      </c>
      <c r="B142" s="201"/>
      <c r="C142" s="134" t="s">
        <v>60</v>
      </c>
      <c r="D142" s="71" t="s">
        <v>56</v>
      </c>
      <c r="E142" s="135">
        <v>18.59</v>
      </c>
      <c r="F142" s="126"/>
      <c r="G142" s="127"/>
      <c r="H142" s="78"/>
      <c r="I142" s="127"/>
      <c r="J142" s="128"/>
      <c r="K142" s="129">
        <f t="shared" si="14"/>
        <v>0</v>
      </c>
      <c r="L142" s="130">
        <f t="shared" si="20"/>
        <v>0</v>
      </c>
      <c r="M142" s="131">
        <f t="shared" si="21"/>
        <v>0</v>
      </c>
      <c r="N142" s="78">
        <f t="shared" si="22"/>
        <v>0</v>
      </c>
      <c r="O142" s="127">
        <f t="shared" si="23"/>
        <v>0</v>
      </c>
      <c r="P142" s="78">
        <f t="shared" si="15"/>
        <v>0</v>
      </c>
    </row>
    <row r="143" spans="1:16" s="132" customFormat="1" x14ac:dyDescent="0.2">
      <c r="A143" s="71">
        <v>37.799999999999997</v>
      </c>
      <c r="B143" s="201"/>
      <c r="C143" s="137" t="s">
        <v>61</v>
      </c>
      <c r="D143" s="124" t="s">
        <v>56</v>
      </c>
      <c r="E143" s="135">
        <v>18.59</v>
      </c>
      <c r="F143" s="126"/>
      <c r="G143" s="127"/>
      <c r="H143" s="78"/>
      <c r="I143" s="127"/>
      <c r="J143" s="128"/>
      <c r="K143" s="129">
        <f t="shared" si="14"/>
        <v>0</v>
      </c>
      <c r="L143" s="130">
        <f t="shared" si="20"/>
        <v>0</v>
      </c>
      <c r="M143" s="131">
        <f t="shared" si="21"/>
        <v>0</v>
      </c>
      <c r="N143" s="78">
        <f t="shared" si="22"/>
        <v>0</v>
      </c>
      <c r="O143" s="127">
        <f t="shared" si="23"/>
        <v>0</v>
      </c>
      <c r="P143" s="78">
        <f t="shared" si="15"/>
        <v>0</v>
      </c>
    </row>
    <row r="144" spans="1:16" s="132" customFormat="1" x14ac:dyDescent="0.2">
      <c r="A144" s="71">
        <v>37.9</v>
      </c>
      <c r="B144" s="201"/>
      <c r="C144" s="123" t="s">
        <v>63</v>
      </c>
      <c r="D144" s="124" t="s">
        <v>45</v>
      </c>
      <c r="E144" s="125">
        <v>10.9</v>
      </c>
      <c r="F144" s="126"/>
      <c r="G144" s="127"/>
      <c r="H144" s="78"/>
      <c r="I144" s="127"/>
      <c r="J144" s="128"/>
      <c r="K144" s="129">
        <f t="shared" si="14"/>
        <v>0</v>
      </c>
      <c r="L144" s="130">
        <f t="shared" si="20"/>
        <v>0</v>
      </c>
      <c r="M144" s="131">
        <f t="shared" si="21"/>
        <v>0</v>
      </c>
      <c r="N144" s="78">
        <f t="shared" si="22"/>
        <v>0</v>
      </c>
      <c r="O144" s="127">
        <f t="shared" si="23"/>
        <v>0</v>
      </c>
      <c r="P144" s="78">
        <f t="shared" si="15"/>
        <v>0</v>
      </c>
    </row>
    <row r="145" spans="1:16" s="132" customFormat="1" x14ac:dyDescent="0.2">
      <c r="A145" s="70">
        <v>37.1</v>
      </c>
      <c r="B145" s="202"/>
      <c r="C145" s="134" t="s">
        <v>55</v>
      </c>
      <c r="D145" s="71" t="s">
        <v>57</v>
      </c>
      <c r="E145" s="135">
        <v>13.08</v>
      </c>
      <c r="F145" s="126"/>
      <c r="G145" s="127"/>
      <c r="H145" s="78"/>
      <c r="I145" s="127"/>
      <c r="J145" s="128"/>
      <c r="K145" s="129">
        <f t="shared" si="14"/>
        <v>0</v>
      </c>
      <c r="L145" s="130">
        <f t="shared" si="20"/>
        <v>0</v>
      </c>
      <c r="M145" s="131">
        <f t="shared" si="21"/>
        <v>0</v>
      </c>
      <c r="N145" s="78">
        <f t="shared" si="22"/>
        <v>0</v>
      </c>
      <c r="O145" s="127">
        <f t="shared" si="23"/>
        <v>0</v>
      </c>
      <c r="P145" s="78">
        <f t="shared" si="15"/>
        <v>0</v>
      </c>
    </row>
    <row r="146" spans="1:16" s="132" customFormat="1" ht="14.25" x14ac:dyDescent="0.2">
      <c r="A146" s="70">
        <v>37.11</v>
      </c>
      <c r="B146" s="202"/>
      <c r="C146" s="134" t="s">
        <v>58</v>
      </c>
      <c r="D146" s="71" t="s">
        <v>46</v>
      </c>
      <c r="E146" s="135">
        <v>0.11</v>
      </c>
      <c r="F146" s="126"/>
      <c r="G146" s="127"/>
      <c r="H146" s="78"/>
      <c r="I146" s="127"/>
      <c r="J146" s="128"/>
      <c r="K146" s="129">
        <f t="shared" si="14"/>
        <v>0</v>
      </c>
      <c r="L146" s="130">
        <f t="shared" si="20"/>
        <v>0</v>
      </c>
      <c r="M146" s="131">
        <f t="shared" si="21"/>
        <v>0</v>
      </c>
      <c r="N146" s="78">
        <f t="shared" si="22"/>
        <v>0</v>
      </c>
      <c r="O146" s="127">
        <f t="shared" si="23"/>
        <v>0</v>
      </c>
      <c r="P146" s="78">
        <f t="shared" si="15"/>
        <v>0</v>
      </c>
    </row>
    <row r="147" spans="1:16" s="132" customFormat="1" ht="14.25" x14ac:dyDescent="0.2">
      <c r="A147" s="70">
        <v>37.119999999999997</v>
      </c>
      <c r="B147" s="202"/>
      <c r="C147" s="136" t="s">
        <v>62</v>
      </c>
      <c r="D147" s="71" t="s">
        <v>46</v>
      </c>
      <c r="E147" s="125">
        <v>10.9</v>
      </c>
      <c r="F147" s="126"/>
      <c r="G147" s="127"/>
      <c r="H147" s="78"/>
      <c r="I147" s="127"/>
      <c r="J147" s="128"/>
      <c r="K147" s="129">
        <f t="shared" si="14"/>
        <v>0</v>
      </c>
      <c r="L147" s="130">
        <f t="shared" si="20"/>
        <v>0</v>
      </c>
      <c r="M147" s="131">
        <f t="shared" si="21"/>
        <v>0</v>
      </c>
      <c r="N147" s="78">
        <f t="shared" si="22"/>
        <v>0</v>
      </c>
      <c r="O147" s="127">
        <f t="shared" si="23"/>
        <v>0</v>
      </c>
      <c r="P147" s="78">
        <f t="shared" si="15"/>
        <v>0</v>
      </c>
    </row>
    <row r="148" spans="1:16" s="132" customFormat="1" x14ac:dyDescent="0.2">
      <c r="A148" s="70">
        <v>37.130000000000003</v>
      </c>
      <c r="B148" s="202"/>
      <c r="C148" s="134" t="s">
        <v>53</v>
      </c>
      <c r="D148" s="71" t="s">
        <v>56</v>
      </c>
      <c r="E148" s="135">
        <v>0.98</v>
      </c>
      <c r="F148" s="126"/>
      <c r="G148" s="127"/>
      <c r="H148" s="78"/>
      <c r="I148" s="127"/>
      <c r="J148" s="128"/>
      <c r="K148" s="129">
        <f t="shared" ref="K148:K211" si="24">ROUND(SUM(H148:J148),2)</f>
        <v>0</v>
      </c>
      <c r="L148" s="130">
        <f t="shared" si="20"/>
        <v>0</v>
      </c>
      <c r="M148" s="131">
        <f t="shared" si="21"/>
        <v>0</v>
      </c>
      <c r="N148" s="78">
        <f t="shared" si="22"/>
        <v>0</v>
      </c>
      <c r="O148" s="127">
        <f t="shared" si="23"/>
        <v>0</v>
      </c>
      <c r="P148" s="78">
        <f t="shared" ref="P148:P211" si="25">ROUND(SUM(M148:O148),2)</f>
        <v>0</v>
      </c>
    </row>
    <row r="149" spans="1:16" s="132" customFormat="1" x14ac:dyDescent="0.2">
      <c r="A149" s="70">
        <v>37.14</v>
      </c>
      <c r="B149" s="202"/>
      <c r="C149" s="136" t="s">
        <v>64</v>
      </c>
      <c r="D149" s="71" t="s">
        <v>45</v>
      </c>
      <c r="E149" s="125">
        <v>10.9</v>
      </c>
      <c r="F149" s="126"/>
      <c r="G149" s="127"/>
      <c r="H149" s="78"/>
      <c r="I149" s="127"/>
      <c r="J149" s="128"/>
      <c r="K149" s="129">
        <f t="shared" si="24"/>
        <v>0</v>
      </c>
      <c r="L149" s="130">
        <f t="shared" si="20"/>
        <v>0</v>
      </c>
      <c r="M149" s="131">
        <f t="shared" si="21"/>
        <v>0</v>
      </c>
      <c r="N149" s="78">
        <f t="shared" si="22"/>
        <v>0</v>
      </c>
      <c r="O149" s="127">
        <f t="shared" si="23"/>
        <v>0</v>
      </c>
      <c r="P149" s="78">
        <f t="shared" si="25"/>
        <v>0</v>
      </c>
    </row>
    <row r="150" spans="1:16" s="132" customFormat="1" x14ac:dyDescent="0.2">
      <c r="A150" s="70">
        <v>37.15</v>
      </c>
      <c r="B150" s="202"/>
      <c r="C150" s="134" t="s">
        <v>60</v>
      </c>
      <c r="D150" s="71" t="s">
        <v>56</v>
      </c>
      <c r="E150" s="135">
        <v>4.3600000000000003</v>
      </c>
      <c r="F150" s="126"/>
      <c r="G150" s="127"/>
      <c r="H150" s="78"/>
      <c r="I150" s="127"/>
      <c r="J150" s="128"/>
      <c r="K150" s="129">
        <f t="shared" si="24"/>
        <v>0</v>
      </c>
      <c r="L150" s="130">
        <f t="shared" si="20"/>
        <v>0</v>
      </c>
      <c r="M150" s="131">
        <f t="shared" si="21"/>
        <v>0</v>
      </c>
      <c r="N150" s="78">
        <f t="shared" si="22"/>
        <v>0</v>
      </c>
      <c r="O150" s="127">
        <f t="shared" si="23"/>
        <v>0</v>
      </c>
      <c r="P150" s="78">
        <f t="shared" si="25"/>
        <v>0</v>
      </c>
    </row>
    <row r="151" spans="1:16" s="132" customFormat="1" x14ac:dyDescent="0.2">
      <c r="A151" s="211">
        <v>38</v>
      </c>
      <c r="B151" s="212"/>
      <c r="C151" s="213" t="s">
        <v>123</v>
      </c>
      <c r="D151" s="214"/>
      <c r="E151" s="221">
        <v>0</v>
      </c>
      <c r="F151" s="222"/>
      <c r="G151" s="223"/>
      <c r="H151" s="218"/>
      <c r="I151" s="217"/>
      <c r="J151" s="224"/>
      <c r="K151" s="228">
        <f t="shared" si="24"/>
        <v>0</v>
      </c>
      <c r="L151" s="225">
        <f t="shared" si="20"/>
        <v>0</v>
      </c>
      <c r="M151" s="226">
        <f t="shared" si="21"/>
        <v>0</v>
      </c>
      <c r="N151" s="227">
        <f t="shared" si="22"/>
        <v>0</v>
      </c>
      <c r="O151" s="223">
        <f t="shared" si="23"/>
        <v>0</v>
      </c>
      <c r="P151" s="227">
        <f t="shared" si="25"/>
        <v>0</v>
      </c>
    </row>
    <row r="152" spans="1:16" s="132" customFormat="1" x14ac:dyDescent="0.2">
      <c r="A152" s="71">
        <v>38.1</v>
      </c>
      <c r="B152" s="201"/>
      <c r="C152" s="123" t="s">
        <v>54</v>
      </c>
      <c r="D152" s="124" t="s">
        <v>45</v>
      </c>
      <c r="E152" s="125">
        <v>37.68</v>
      </c>
      <c r="F152" s="126"/>
      <c r="G152" s="127"/>
      <c r="H152" s="78"/>
      <c r="I152" s="127"/>
      <c r="J152" s="128"/>
      <c r="K152" s="129">
        <f t="shared" si="24"/>
        <v>0</v>
      </c>
      <c r="L152" s="130">
        <f t="shared" si="20"/>
        <v>0</v>
      </c>
      <c r="M152" s="131">
        <f t="shared" si="21"/>
        <v>0</v>
      </c>
      <c r="N152" s="78">
        <f t="shared" si="22"/>
        <v>0</v>
      </c>
      <c r="O152" s="127">
        <f t="shared" si="23"/>
        <v>0</v>
      </c>
      <c r="P152" s="78">
        <f t="shared" si="25"/>
        <v>0</v>
      </c>
    </row>
    <row r="153" spans="1:16" s="132" customFormat="1" x14ac:dyDescent="0.2">
      <c r="A153" s="71">
        <v>38.200000000000003</v>
      </c>
      <c r="B153" s="201"/>
      <c r="C153" s="134" t="s">
        <v>55</v>
      </c>
      <c r="D153" s="71" t="s">
        <v>57</v>
      </c>
      <c r="E153" s="135">
        <v>33.909999999999997</v>
      </c>
      <c r="F153" s="126"/>
      <c r="G153" s="127"/>
      <c r="H153" s="78"/>
      <c r="I153" s="127"/>
      <c r="J153" s="128"/>
      <c r="K153" s="129">
        <f t="shared" si="24"/>
        <v>0</v>
      </c>
      <c r="L153" s="130">
        <f t="shared" si="20"/>
        <v>0</v>
      </c>
      <c r="M153" s="131">
        <f t="shared" si="21"/>
        <v>0</v>
      </c>
      <c r="N153" s="78">
        <f t="shared" si="22"/>
        <v>0</v>
      </c>
      <c r="O153" s="127">
        <f t="shared" si="23"/>
        <v>0</v>
      </c>
      <c r="P153" s="78">
        <f t="shared" si="25"/>
        <v>0</v>
      </c>
    </row>
    <row r="154" spans="1:16" s="132" customFormat="1" ht="14.25" x14ac:dyDescent="0.2">
      <c r="A154" s="71">
        <v>38.299999999999997</v>
      </c>
      <c r="B154" s="201"/>
      <c r="C154" s="134" t="s">
        <v>58</v>
      </c>
      <c r="D154" s="71" t="s">
        <v>46</v>
      </c>
      <c r="E154" s="135">
        <v>0.38</v>
      </c>
      <c r="F154" s="126"/>
      <c r="G154" s="127"/>
      <c r="H154" s="78"/>
      <c r="I154" s="127"/>
      <c r="J154" s="128"/>
      <c r="K154" s="129">
        <f t="shared" si="24"/>
        <v>0</v>
      </c>
      <c r="L154" s="130">
        <f t="shared" si="20"/>
        <v>0</v>
      </c>
      <c r="M154" s="131">
        <f t="shared" si="21"/>
        <v>0</v>
      </c>
      <c r="N154" s="78">
        <f t="shared" si="22"/>
        <v>0</v>
      </c>
      <c r="O154" s="127">
        <f t="shared" si="23"/>
        <v>0</v>
      </c>
      <c r="P154" s="78">
        <f t="shared" si="25"/>
        <v>0</v>
      </c>
    </row>
    <row r="155" spans="1:16" s="132" customFormat="1" ht="14.25" x14ac:dyDescent="0.2">
      <c r="A155" s="71">
        <v>38.4</v>
      </c>
      <c r="B155" s="201"/>
      <c r="C155" s="136" t="s">
        <v>52</v>
      </c>
      <c r="D155" s="71" t="s">
        <v>46</v>
      </c>
      <c r="E155" s="135">
        <v>37.68</v>
      </c>
      <c r="F155" s="126"/>
      <c r="G155" s="127"/>
      <c r="H155" s="78"/>
      <c r="I155" s="127"/>
      <c r="J155" s="128"/>
      <c r="K155" s="129">
        <f t="shared" si="24"/>
        <v>0</v>
      </c>
      <c r="L155" s="130">
        <f t="shared" si="20"/>
        <v>0</v>
      </c>
      <c r="M155" s="131">
        <f t="shared" si="21"/>
        <v>0</v>
      </c>
      <c r="N155" s="78">
        <f t="shared" si="22"/>
        <v>0</v>
      </c>
      <c r="O155" s="127">
        <f t="shared" si="23"/>
        <v>0</v>
      </c>
      <c r="P155" s="78">
        <f t="shared" si="25"/>
        <v>0</v>
      </c>
    </row>
    <row r="156" spans="1:16" s="132" customFormat="1" x14ac:dyDescent="0.2">
      <c r="A156" s="71">
        <v>38.5</v>
      </c>
      <c r="B156" s="201"/>
      <c r="C156" s="134" t="s">
        <v>53</v>
      </c>
      <c r="D156" s="71" t="s">
        <v>56</v>
      </c>
      <c r="E156" s="135">
        <v>5.65</v>
      </c>
      <c r="F156" s="126"/>
      <c r="G156" s="127"/>
      <c r="H156" s="78"/>
      <c r="I156" s="127"/>
      <c r="J156" s="128"/>
      <c r="K156" s="129">
        <f t="shared" si="24"/>
        <v>0</v>
      </c>
      <c r="L156" s="130">
        <f t="shared" si="20"/>
        <v>0</v>
      </c>
      <c r="M156" s="131">
        <f t="shared" si="21"/>
        <v>0</v>
      </c>
      <c r="N156" s="78">
        <f t="shared" si="22"/>
        <v>0</v>
      </c>
      <c r="O156" s="127">
        <f t="shared" si="23"/>
        <v>0</v>
      </c>
      <c r="P156" s="78">
        <f t="shared" si="25"/>
        <v>0</v>
      </c>
    </row>
    <row r="157" spans="1:16" s="132" customFormat="1" x14ac:dyDescent="0.2">
      <c r="A157" s="71">
        <v>38.6</v>
      </c>
      <c r="B157" s="201"/>
      <c r="C157" s="136" t="s">
        <v>59</v>
      </c>
      <c r="D157" s="71" t="s">
        <v>45</v>
      </c>
      <c r="E157" s="125">
        <v>37.68</v>
      </c>
      <c r="F157" s="126"/>
      <c r="G157" s="127"/>
      <c r="H157" s="78"/>
      <c r="I157" s="127"/>
      <c r="J157" s="128"/>
      <c r="K157" s="129">
        <f t="shared" si="24"/>
        <v>0</v>
      </c>
      <c r="L157" s="130">
        <f t="shared" si="20"/>
        <v>0</v>
      </c>
      <c r="M157" s="131">
        <f t="shared" si="21"/>
        <v>0</v>
      </c>
      <c r="N157" s="78">
        <f t="shared" si="22"/>
        <v>0</v>
      </c>
      <c r="O157" s="127">
        <f t="shared" si="23"/>
        <v>0</v>
      </c>
      <c r="P157" s="78">
        <f t="shared" si="25"/>
        <v>0</v>
      </c>
    </row>
    <row r="158" spans="1:16" s="132" customFormat="1" x14ac:dyDescent="0.2">
      <c r="A158" s="71">
        <v>38.700000000000003</v>
      </c>
      <c r="B158" s="201"/>
      <c r="C158" s="134" t="s">
        <v>60</v>
      </c>
      <c r="D158" s="71" t="s">
        <v>56</v>
      </c>
      <c r="E158" s="135">
        <v>15.07</v>
      </c>
      <c r="F158" s="126"/>
      <c r="G158" s="127"/>
      <c r="H158" s="78"/>
      <c r="I158" s="127"/>
      <c r="J158" s="128"/>
      <c r="K158" s="129">
        <f t="shared" si="24"/>
        <v>0</v>
      </c>
      <c r="L158" s="130">
        <f t="shared" si="20"/>
        <v>0</v>
      </c>
      <c r="M158" s="131">
        <f t="shared" si="21"/>
        <v>0</v>
      </c>
      <c r="N158" s="78">
        <f t="shared" si="22"/>
        <v>0</v>
      </c>
      <c r="O158" s="127">
        <f t="shared" si="23"/>
        <v>0</v>
      </c>
      <c r="P158" s="78">
        <f t="shared" si="25"/>
        <v>0</v>
      </c>
    </row>
    <row r="159" spans="1:16" s="132" customFormat="1" x14ac:dyDescent="0.2">
      <c r="A159" s="71">
        <v>38.799999999999997</v>
      </c>
      <c r="B159" s="201"/>
      <c r="C159" s="137" t="s">
        <v>61</v>
      </c>
      <c r="D159" s="124" t="s">
        <v>56</v>
      </c>
      <c r="E159" s="135">
        <v>15.07</v>
      </c>
      <c r="F159" s="126"/>
      <c r="G159" s="127"/>
      <c r="H159" s="78"/>
      <c r="I159" s="127"/>
      <c r="J159" s="128"/>
      <c r="K159" s="129">
        <f t="shared" si="24"/>
        <v>0</v>
      </c>
      <c r="L159" s="130">
        <f t="shared" si="20"/>
        <v>0</v>
      </c>
      <c r="M159" s="131">
        <f t="shared" si="21"/>
        <v>0</v>
      </c>
      <c r="N159" s="78">
        <f t="shared" si="22"/>
        <v>0</v>
      </c>
      <c r="O159" s="127">
        <f t="shared" si="23"/>
        <v>0</v>
      </c>
      <c r="P159" s="78">
        <f t="shared" si="25"/>
        <v>0</v>
      </c>
    </row>
    <row r="160" spans="1:16" s="132" customFormat="1" x14ac:dyDescent="0.2">
      <c r="A160" s="71">
        <v>38.9</v>
      </c>
      <c r="B160" s="201"/>
      <c r="C160" s="123" t="s">
        <v>63</v>
      </c>
      <c r="D160" s="124" t="s">
        <v>45</v>
      </c>
      <c r="E160" s="125">
        <v>20.8</v>
      </c>
      <c r="F160" s="126"/>
      <c r="G160" s="127"/>
      <c r="H160" s="78"/>
      <c r="I160" s="127"/>
      <c r="J160" s="128"/>
      <c r="K160" s="129">
        <f t="shared" si="24"/>
        <v>0</v>
      </c>
      <c r="L160" s="130">
        <f t="shared" si="20"/>
        <v>0</v>
      </c>
      <c r="M160" s="131">
        <f t="shared" si="21"/>
        <v>0</v>
      </c>
      <c r="N160" s="78">
        <f t="shared" si="22"/>
        <v>0</v>
      </c>
      <c r="O160" s="127">
        <f t="shared" si="23"/>
        <v>0</v>
      </c>
      <c r="P160" s="78">
        <f t="shared" si="25"/>
        <v>0</v>
      </c>
    </row>
    <row r="161" spans="1:16" s="132" customFormat="1" x14ac:dyDescent="0.2">
      <c r="A161" s="70">
        <v>38.1</v>
      </c>
      <c r="B161" s="202"/>
      <c r="C161" s="134" t="s">
        <v>55</v>
      </c>
      <c r="D161" s="71" t="s">
        <v>57</v>
      </c>
      <c r="E161" s="135">
        <v>24.96</v>
      </c>
      <c r="F161" s="126"/>
      <c r="G161" s="127"/>
      <c r="H161" s="78"/>
      <c r="I161" s="127"/>
      <c r="J161" s="128"/>
      <c r="K161" s="129">
        <f t="shared" si="24"/>
        <v>0</v>
      </c>
      <c r="L161" s="130">
        <f t="shared" si="20"/>
        <v>0</v>
      </c>
      <c r="M161" s="131">
        <f t="shared" si="21"/>
        <v>0</v>
      </c>
      <c r="N161" s="78">
        <f t="shared" si="22"/>
        <v>0</v>
      </c>
      <c r="O161" s="127">
        <f t="shared" si="23"/>
        <v>0</v>
      </c>
      <c r="P161" s="78">
        <f t="shared" si="25"/>
        <v>0</v>
      </c>
    </row>
    <row r="162" spans="1:16" s="132" customFormat="1" ht="14.25" x14ac:dyDescent="0.2">
      <c r="A162" s="70">
        <v>38.11</v>
      </c>
      <c r="B162" s="202"/>
      <c r="C162" s="134" t="s">
        <v>58</v>
      </c>
      <c r="D162" s="71" t="s">
        <v>46</v>
      </c>
      <c r="E162" s="135">
        <v>0.21</v>
      </c>
      <c r="F162" s="126"/>
      <c r="G162" s="127"/>
      <c r="H162" s="78"/>
      <c r="I162" s="127"/>
      <c r="J162" s="128"/>
      <c r="K162" s="129">
        <f t="shared" si="24"/>
        <v>0</v>
      </c>
      <c r="L162" s="130">
        <f t="shared" si="20"/>
        <v>0</v>
      </c>
      <c r="M162" s="131">
        <f t="shared" si="21"/>
        <v>0</v>
      </c>
      <c r="N162" s="78">
        <f t="shared" si="22"/>
        <v>0</v>
      </c>
      <c r="O162" s="127">
        <f t="shared" si="23"/>
        <v>0</v>
      </c>
      <c r="P162" s="78">
        <f t="shared" si="25"/>
        <v>0</v>
      </c>
    </row>
    <row r="163" spans="1:16" s="132" customFormat="1" ht="14.25" x14ac:dyDescent="0.2">
      <c r="A163" s="70">
        <v>38.119999999999997</v>
      </c>
      <c r="B163" s="202"/>
      <c r="C163" s="136" t="s">
        <v>62</v>
      </c>
      <c r="D163" s="71" t="s">
        <v>46</v>
      </c>
      <c r="E163" s="125">
        <v>20.8</v>
      </c>
      <c r="F163" s="126"/>
      <c r="G163" s="127"/>
      <c r="H163" s="78"/>
      <c r="I163" s="127"/>
      <c r="J163" s="128"/>
      <c r="K163" s="129">
        <f t="shared" si="24"/>
        <v>0</v>
      </c>
      <c r="L163" s="130">
        <f t="shared" si="20"/>
        <v>0</v>
      </c>
      <c r="M163" s="131">
        <f t="shared" si="21"/>
        <v>0</v>
      </c>
      <c r="N163" s="78">
        <f t="shared" si="22"/>
        <v>0</v>
      </c>
      <c r="O163" s="127">
        <f t="shared" si="23"/>
        <v>0</v>
      </c>
      <c r="P163" s="78">
        <f t="shared" si="25"/>
        <v>0</v>
      </c>
    </row>
    <row r="164" spans="1:16" s="132" customFormat="1" x14ac:dyDescent="0.2">
      <c r="A164" s="70">
        <v>38.130000000000003</v>
      </c>
      <c r="B164" s="202"/>
      <c r="C164" s="134" t="s">
        <v>53</v>
      </c>
      <c r="D164" s="71" t="s">
        <v>56</v>
      </c>
      <c r="E164" s="135">
        <v>1.87</v>
      </c>
      <c r="F164" s="126"/>
      <c r="G164" s="127"/>
      <c r="H164" s="78"/>
      <c r="I164" s="127"/>
      <c r="J164" s="128"/>
      <c r="K164" s="129">
        <f t="shared" si="24"/>
        <v>0</v>
      </c>
      <c r="L164" s="130">
        <f t="shared" si="20"/>
        <v>0</v>
      </c>
      <c r="M164" s="131">
        <f t="shared" si="21"/>
        <v>0</v>
      </c>
      <c r="N164" s="78">
        <f t="shared" si="22"/>
        <v>0</v>
      </c>
      <c r="O164" s="127">
        <f t="shared" si="23"/>
        <v>0</v>
      </c>
      <c r="P164" s="78">
        <f t="shared" si="25"/>
        <v>0</v>
      </c>
    </row>
    <row r="165" spans="1:16" s="132" customFormat="1" x14ac:dyDescent="0.2">
      <c r="A165" s="70">
        <v>38.14</v>
      </c>
      <c r="B165" s="202"/>
      <c r="C165" s="136" t="s">
        <v>64</v>
      </c>
      <c r="D165" s="71" t="s">
        <v>45</v>
      </c>
      <c r="E165" s="125">
        <v>20.8</v>
      </c>
      <c r="F165" s="126"/>
      <c r="G165" s="127"/>
      <c r="H165" s="78"/>
      <c r="I165" s="127"/>
      <c r="J165" s="128"/>
      <c r="K165" s="129">
        <f t="shared" si="24"/>
        <v>0</v>
      </c>
      <c r="L165" s="130">
        <f t="shared" si="20"/>
        <v>0</v>
      </c>
      <c r="M165" s="131">
        <f t="shared" si="21"/>
        <v>0</v>
      </c>
      <c r="N165" s="78">
        <f t="shared" si="22"/>
        <v>0</v>
      </c>
      <c r="O165" s="127">
        <f t="shared" si="23"/>
        <v>0</v>
      </c>
      <c r="P165" s="78">
        <f t="shared" si="25"/>
        <v>0</v>
      </c>
    </row>
    <row r="166" spans="1:16" s="132" customFormat="1" x14ac:dyDescent="0.2">
      <c r="A166" s="70">
        <v>38.15</v>
      </c>
      <c r="B166" s="202"/>
      <c r="C166" s="134" t="s">
        <v>60</v>
      </c>
      <c r="D166" s="71" t="s">
        <v>56</v>
      </c>
      <c r="E166" s="135">
        <v>8.32</v>
      </c>
      <c r="F166" s="126"/>
      <c r="G166" s="127"/>
      <c r="H166" s="78"/>
      <c r="I166" s="127"/>
      <c r="J166" s="128"/>
      <c r="K166" s="129">
        <f t="shared" si="24"/>
        <v>0</v>
      </c>
      <c r="L166" s="130">
        <f t="shared" si="20"/>
        <v>0</v>
      </c>
      <c r="M166" s="131">
        <f t="shared" si="21"/>
        <v>0</v>
      </c>
      <c r="N166" s="78">
        <f t="shared" si="22"/>
        <v>0</v>
      </c>
      <c r="O166" s="127">
        <f t="shared" si="23"/>
        <v>0</v>
      </c>
      <c r="P166" s="78">
        <f t="shared" si="25"/>
        <v>0</v>
      </c>
    </row>
    <row r="167" spans="1:16" s="132" customFormat="1" x14ac:dyDescent="0.2">
      <c r="A167" s="211">
        <v>39</v>
      </c>
      <c r="B167" s="212"/>
      <c r="C167" s="213" t="s">
        <v>92</v>
      </c>
      <c r="D167" s="214"/>
      <c r="E167" s="221">
        <v>0</v>
      </c>
      <c r="F167" s="222"/>
      <c r="G167" s="223"/>
      <c r="H167" s="218"/>
      <c r="I167" s="217"/>
      <c r="J167" s="224"/>
      <c r="K167" s="228">
        <f t="shared" si="24"/>
        <v>0</v>
      </c>
      <c r="L167" s="225">
        <f t="shared" ref="L167:L198" si="26">ROUND((E167*F167),2)</f>
        <v>0</v>
      </c>
      <c r="M167" s="226">
        <f t="shared" ref="M167:M198" si="27">ROUND((E167*H167),2)</f>
        <v>0</v>
      </c>
      <c r="N167" s="227">
        <f t="shared" ref="N167:N198" si="28">ROUND((E167*I167),2)</f>
        <v>0</v>
      </c>
      <c r="O167" s="223">
        <f t="shared" ref="O167:O198" si="29">ROUND((E167*J167),2)</f>
        <v>0</v>
      </c>
      <c r="P167" s="227">
        <f t="shared" si="25"/>
        <v>0</v>
      </c>
    </row>
    <row r="168" spans="1:16" s="132" customFormat="1" x14ac:dyDescent="0.2">
      <c r="A168" s="71">
        <v>39.1</v>
      </c>
      <c r="B168" s="201"/>
      <c r="C168" s="123" t="s">
        <v>54</v>
      </c>
      <c r="D168" s="124" t="s">
        <v>45</v>
      </c>
      <c r="E168" s="125">
        <v>17.600000000000001</v>
      </c>
      <c r="F168" s="126"/>
      <c r="G168" s="127"/>
      <c r="H168" s="78"/>
      <c r="I168" s="127"/>
      <c r="J168" s="128"/>
      <c r="K168" s="129">
        <f t="shared" si="24"/>
        <v>0</v>
      </c>
      <c r="L168" s="130">
        <f t="shared" si="26"/>
        <v>0</v>
      </c>
      <c r="M168" s="131">
        <f t="shared" si="27"/>
        <v>0</v>
      </c>
      <c r="N168" s="78">
        <f t="shared" si="28"/>
        <v>0</v>
      </c>
      <c r="O168" s="127">
        <f t="shared" si="29"/>
        <v>0</v>
      </c>
      <c r="P168" s="78">
        <f t="shared" si="25"/>
        <v>0</v>
      </c>
    </row>
    <row r="169" spans="1:16" s="132" customFormat="1" x14ac:dyDescent="0.2">
      <c r="A169" s="71">
        <v>39.200000000000003</v>
      </c>
      <c r="B169" s="201"/>
      <c r="C169" s="134" t="s">
        <v>55</v>
      </c>
      <c r="D169" s="71" t="s">
        <v>57</v>
      </c>
      <c r="E169" s="135">
        <v>15.84</v>
      </c>
      <c r="F169" s="126"/>
      <c r="G169" s="127"/>
      <c r="H169" s="78"/>
      <c r="I169" s="127"/>
      <c r="J169" s="128"/>
      <c r="K169" s="129">
        <f t="shared" si="24"/>
        <v>0</v>
      </c>
      <c r="L169" s="130">
        <f t="shared" si="26"/>
        <v>0</v>
      </c>
      <c r="M169" s="131">
        <f t="shared" si="27"/>
        <v>0</v>
      </c>
      <c r="N169" s="78">
        <f t="shared" si="28"/>
        <v>0</v>
      </c>
      <c r="O169" s="127">
        <f t="shared" si="29"/>
        <v>0</v>
      </c>
      <c r="P169" s="78">
        <f t="shared" si="25"/>
        <v>0</v>
      </c>
    </row>
    <row r="170" spans="1:16" s="132" customFormat="1" ht="14.25" x14ac:dyDescent="0.2">
      <c r="A170" s="71">
        <v>39.299999999999997</v>
      </c>
      <c r="B170" s="201"/>
      <c r="C170" s="134" t="s">
        <v>58</v>
      </c>
      <c r="D170" s="71" t="s">
        <v>46</v>
      </c>
      <c r="E170" s="135">
        <v>0.18</v>
      </c>
      <c r="F170" s="126"/>
      <c r="G170" s="127"/>
      <c r="H170" s="78"/>
      <c r="I170" s="127"/>
      <c r="J170" s="128"/>
      <c r="K170" s="129">
        <f t="shared" si="24"/>
        <v>0</v>
      </c>
      <c r="L170" s="130">
        <f t="shared" si="26"/>
        <v>0</v>
      </c>
      <c r="M170" s="131">
        <f t="shared" si="27"/>
        <v>0</v>
      </c>
      <c r="N170" s="78">
        <f t="shared" si="28"/>
        <v>0</v>
      </c>
      <c r="O170" s="127">
        <f t="shared" si="29"/>
        <v>0</v>
      </c>
      <c r="P170" s="78">
        <f t="shared" si="25"/>
        <v>0</v>
      </c>
    </row>
    <row r="171" spans="1:16" s="132" customFormat="1" ht="14.25" x14ac:dyDescent="0.2">
      <c r="A171" s="71">
        <v>39.4</v>
      </c>
      <c r="B171" s="201"/>
      <c r="C171" s="136" t="s">
        <v>52</v>
      </c>
      <c r="D171" s="71" t="s">
        <v>46</v>
      </c>
      <c r="E171" s="135">
        <v>17.600000000000001</v>
      </c>
      <c r="F171" s="126"/>
      <c r="G171" s="127"/>
      <c r="H171" s="78"/>
      <c r="I171" s="127"/>
      <c r="J171" s="128"/>
      <c r="K171" s="129">
        <f t="shared" si="24"/>
        <v>0</v>
      </c>
      <c r="L171" s="130">
        <f t="shared" si="26"/>
        <v>0</v>
      </c>
      <c r="M171" s="131">
        <f t="shared" si="27"/>
        <v>0</v>
      </c>
      <c r="N171" s="78">
        <f t="shared" si="28"/>
        <v>0</v>
      </c>
      <c r="O171" s="127">
        <f t="shared" si="29"/>
        <v>0</v>
      </c>
      <c r="P171" s="78">
        <f t="shared" si="25"/>
        <v>0</v>
      </c>
    </row>
    <row r="172" spans="1:16" s="132" customFormat="1" x14ac:dyDescent="0.2">
      <c r="A172" s="71">
        <v>39.5</v>
      </c>
      <c r="B172" s="201"/>
      <c r="C172" s="134" t="s">
        <v>53</v>
      </c>
      <c r="D172" s="71" t="s">
        <v>56</v>
      </c>
      <c r="E172" s="135">
        <v>2.64</v>
      </c>
      <c r="F172" s="126"/>
      <c r="G172" s="127"/>
      <c r="H172" s="78"/>
      <c r="I172" s="127"/>
      <c r="J172" s="128"/>
      <c r="K172" s="129">
        <f t="shared" si="24"/>
        <v>0</v>
      </c>
      <c r="L172" s="130">
        <f t="shared" si="26"/>
        <v>0</v>
      </c>
      <c r="M172" s="131">
        <f t="shared" si="27"/>
        <v>0</v>
      </c>
      <c r="N172" s="78">
        <f t="shared" si="28"/>
        <v>0</v>
      </c>
      <c r="O172" s="127">
        <f t="shared" si="29"/>
        <v>0</v>
      </c>
      <c r="P172" s="78">
        <f t="shared" si="25"/>
        <v>0</v>
      </c>
    </row>
    <row r="173" spans="1:16" s="132" customFormat="1" x14ac:dyDescent="0.2">
      <c r="A173" s="71">
        <v>39.6</v>
      </c>
      <c r="B173" s="201"/>
      <c r="C173" s="136" t="s">
        <v>59</v>
      </c>
      <c r="D173" s="71" t="s">
        <v>45</v>
      </c>
      <c r="E173" s="125">
        <v>17.600000000000001</v>
      </c>
      <c r="F173" s="126"/>
      <c r="G173" s="127"/>
      <c r="H173" s="78"/>
      <c r="I173" s="127"/>
      <c r="J173" s="128"/>
      <c r="K173" s="129">
        <f t="shared" si="24"/>
        <v>0</v>
      </c>
      <c r="L173" s="130">
        <f t="shared" si="26"/>
        <v>0</v>
      </c>
      <c r="M173" s="131">
        <f t="shared" si="27"/>
        <v>0</v>
      </c>
      <c r="N173" s="78">
        <f t="shared" si="28"/>
        <v>0</v>
      </c>
      <c r="O173" s="127">
        <f t="shared" si="29"/>
        <v>0</v>
      </c>
      <c r="P173" s="78">
        <f t="shared" si="25"/>
        <v>0</v>
      </c>
    </row>
    <row r="174" spans="1:16" s="132" customFormat="1" x14ac:dyDescent="0.2">
      <c r="A174" s="71">
        <v>39.700000000000003</v>
      </c>
      <c r="B174" s="201"/>
      <c r="C174" s="134" t="s">
        <v>60</v>
      </c>
      <c r="D174" s="71" t="s">
        <v>56</v>
      </c>
      <c r="E174" s="135">
        <v>7.04</v>
      </c>
      <c r="F174" s="126"/>
      <c r="G174" s="127"/>
      <c r="H174" s="78"/>
      <c r="I174" s="127"/>
      <c r="J174" s="128"/>
      <c r="K174" s="129">
        <f t="shared" si="24"/>
        <v>0</v>
      </c>
      <c r="L174" s="130">
        <f t="shared" si="26"/>
        <v>0</v>
      </c>
      <c r="M174" s="131">
        <f t="shared" si="27"/>
        <v>0</v>
      </c>
      <c r="N174" s="78">
        <f t="shared" si="28"/>
        <v>0</v>
      </c>
      <c r="O174" s="127">
        <f t="shared" si="29"/>
        <v>0</v>
      </c>
      <c r="P174" s="78">
        <f t="shared" si="25"/>
        <v>0</v>
      </c>
    </row>
    <row r="175" spans="1:16" s="132" customFormat="1" x14ac:dyDescent="0.2">
      <c r="A175" s="71">
        <v>39.799999999999997</v>
      </c>
      <c r="B175" s="201"/>
      <c r="C175" s="137" t="s">
        <v>61</v>
      </c>
      <c r="D175" s="124" t="s">
        <v>56</v>
      </c>
      <c r="E175" s="135">
        <v>7.04</v>
      </c>
      <c r="F175" s="126"/>
      <c r="G175" s="127"/>
      <c r="H175" s="78"/>
      <c r="I175" s="127"/>
      <c r="J175" s="128"/>
      <c r="K175" s="129">
        <f t="shared" si="24"/>
        <v>0</v>
      </c>
      <c r="L175" s="130">
        <f t="shared" si="26"/>
        <v>0</v>
      </c>
      <c r="M175" s="131">
        <f t="shared" si="27"/>
        <v>0</v>
      </c>
      <c r="N175" s="78">
        <f t="shared" si="28"/>
        <v>0</v>
      </c>
      <c r="O175" s="127">
        <f t="shared" si="29"/>
        <v>0</v>
      </c>
      <c r="P175" s="78">
        <f t="shared" si="25"/>
        <v>0</v>
      </c>
    </row>
    <row r="176" spans="1:16" s="132" customFormat="1" x14ac:dyDescent="0.2">
      <c r="A176" s="71">
        <v>39.9</v>
      </c>
      <c r="B176" s="201"/>
      <c r="C176" s="123" t="s">
        <v>63</v>
      </c>
      <c r="D176" s="124" t="s">
        <v>45</v>
      </c>
      <c r="E176" s="125">
        <v>2.4</v>
      </c>
      <c r="F176" s="126"/>
      <c r="G176" s="127"/>
      <c r="H176" s="78"/>
      <c r="I176" s="127"/>
      <c r="J176" s="128"/>
      <c r="K176" s="129">
        <f t="shared" si="24"/>
        <v>0</v>
      </c>
      <c r="L176" s="130">
        <f t="shared" si="26"/>
        <v>0</v>
      </c>
      <c r="M176" s="131">
        <f t="shared" si="27"/>
        <v>0</v>
      </c>
      <c r="N176" s="78">
        <f t="shared" si="28"/>
        <v>0</v>
      </c>
      <c r="O176" s="127">
        <f t="shared" si="29"/>
        <v>0</v>
      </c>
      <c r="P176" s="78">
        <f t="shared" si="25"/>
        <v>0</v>
      </c>
    </row>
    <row r="177" spans="1:16" s="132" customFormat="1" x14ac:dyDescent="0.2">
      <c r="A177" s="70">
        <v>39.1</v>
      </c>
      <c r="B177" s="202"/>
      <c r="C177" s="134" t="s">
        <v>55</v>
      </c>
      <c r="D177" s="71" t="s">
        <v>57</v>
      </c>
      <c r="E177" s="135">
        <v>2.88</v>
      </c>
      <c r="F177" s="126"/>
      <c r="G177" s="127"/>
      <c r="H177" s="78"/>
      <c r="I177" s="127"/>
      <c r="J177" s="128"/>
      <c r="K177" s="129">
        <f t="shared" si="24"/>
        <v>0</v>
      </c>
      <c r="L177" s="130">
        <f t="shared" si="26"/>
        <v>0</v>
      </c>
      <c r="M177" s="131">
        <f t="shared" si="27"/>
        <v>0</v>
      </c>
      <c r="N177" s="78">
        <f t="shared" si="28"/>
        <v>0</v>
      </c>
      <c r="O177" s="127">
        <f t="shared" si="29"/>
        <v>0</v>
      </c>
      <c r="P177" s="78">
        <f t="shared" si="25"/>
        <v>0</v>
      </c>
    </row>
    <row r="178" spans="1:16" s="132" customFormat="1" ht="14.25" x14ac:dyDescent="0.2">
      <c r="A178" s="70">
        <v>39.11</v>
      </c>
      <c r="B178" s="202"/>
      <c r="C178" s="134" t="s">
        <v>58</v>
      </c>
      <c r="D178" s="71" t="s">
        <v>46</v>
      </c>
      <c r="E178" s="135">
        <v>0.02</v>
      </c>
      <c r="F178" s="126"/>
      <c r="G178" s="127"/>
      <c r="H178" s="78"/>
      <c r="I178" s="127"/>
      <c r="J178" s="128"/>
      <c r="K178" s="129">
        <f t="shared" si="24"/>
        <v>0</v>
      </c>
      <c r="L178" s="130">
        <f t="shared" si="26"/>
        <v>0</v>
      </c>
      <c r="M178" s="131">
        <f t="shared" si="27"/>
        <v>0</v>
      </c>
      <c r="N178" s="78">
        <f t="shared" si="28"/>
        <v>0</v>
      </c>
      <c r="O178" s="127">
        <f t="shared" si="29"/>
        <v>0</v>
      </c>
      <c r="P178" s="78">
        <f t="shared" si="25"/>
        <v>0</v>
      </c>
    </row>
    <row r="179" spans="1:16" s="132" customFormat="1" ht="14.25" x14ac:dyDescent="0.2">
      <c r="A179" s="70">
        <v>39.119999999999997</v>
      </c>
      <c r="B179" s="202"/>
      <c r="C179" s="136" t="s">
        <v>62</v>
      </c>
      <c r="D179" s="71" t="s">
        <v>46</v>
      </c>
      <c r="E179" s="125">
        <v>2.4</v>
      </c>
      <c r="F179" s="126"/>
      <c r="G179" s="127"/>
      <c r="H179" s="78"/>
      <c r="I179" s="127"/>
      <c r="J179" s="128"/>
      <c r="K179" s="129">
        <f t="shared" si="24"/>
        <v>0</v>
      </c>
      <c r="L179" s="130">
        <f t="shared" si="26"/>
        <v>0</v>
      </c>
      <c r="M179" s="131">
        <f t="shared" si="27"/>
        <v>0</v>
      </c>
      <c r="N179" s="78">
        <f t="shared" si="28"/>
        <v>0</v>
      </c>
      <c r="O179" s="127">
        <f t="shared" si="29"/>
        <v>0</v>
      </c>
      <c r="P179" s="78">
        <f t="shared" si="25"/>
        <v>0</v>
      </c>
    </row>
    <row r="180" spans="1:16" s="132" customFormat="1" x14ac:dyDescent="0.2">
      <c r="A180" s="70">
        <v>39.130000000000003</v>
      </c>
      <c r="B180" s="202"/>
      <c r="C180" s="134" t="s">
        <v>53</v>
      </c>
      <c r="D180" s="71" t="s">
        <v>56</v>
      </c>
      <c r="E180" s="135">
        <v>0.22</v>
      </c>
      <c r="F180" s="126"/>
      <c r="G180" s="127"/>
      <c r="H180" s="78"/>
      <c r="I180" s="127"/>
      <c r="J180" s="128"/>
      <c r="K180" s="129">
        <f t="shared" si="24"/>
        <v>0</v>
      </c>
      <c r="L180" s="130">
        <f t="shared" si="26"/>
        <v>0</v>
      </c>
      <c r="M180" s="131">
        <f t="shared" si="27"/>
        <v>0</v>
      </c>
      <c r="N180" s="78">
        <f t="shared" si="28"/>
        <v>0</v>
      </c>
      <c r="O180" s="127">
        <f t="shared" si="29"/>
        <v>0</v>
      </c>
      <c r="P180" s="78">
        <f t="shared" si="25"/>
        <v>0</v>
      </c>
    </row>
    <row r="181" spans="1:16" s="132" customFormat="1" x14ac:dyDescent="0.2">
      <c r="A181" s="70">
        <v>39.14</v>
      </c>
      <c r="B181" s="202"/>
      <c r="C181" s="136" t="s">
        <v>64</v>
      </c>
      <c r="D181" s="71" t="s">
        <v>45</v>
      </c>
      <c r="E181" s="125">
        <v>2.4</v>
      </c>
      <c r="F181" s="126"/>
      <c r="G181" s="127"/>
      <c r="H181" s="78"/>
      <c r="I181" s="127"/>
      <c r="J181" s="128"/>
      <c r="K181" s="129">
        <f t="shared" si="24"/>
        <v>0</v>
      </c>
      <c r="L181" s="130">
        <f t="shared" si="26"/>
        <v>0</v>
      </c>
      <c r="M181" s="131">
        <f t="shared" si="27"/>
        <v>0</v>
      </c>
      <c r="N181" s="78">
        <f t="shared" si="28"/>
        <v>0</v>
      </c>
      <c r="O181" s="127">
        <f t="shared" si="29"/>
        <v>0</v>
      </c>
      <c r="P181" s="78">
        <f t="shared" si="25"/>
        <v>0</v>
      </c>
    </row>
    <row r="182" spans="1:16" s="132" customFormat="1" x14ac:dyDescent="0.2">
      <c r="A182" s="70">
        <v>39.15</v>
      </c>
      <c r="B182" s="202"/>
      <c r="C182" s="134" t="s">
        <v>60</v>
      </c>
      <c r="D182" s="71" t="s">
        <v>56</v>
      </c>
      <c r="E182" s="135">
        <v>0.96</v>
      </c>
      <c r="F182" s="126"/>
      <c r="G182" s="127"/>
      <c r="H182" s="78"/>
      <c r="I182" s="127"/>
      <c r="J182" s="128"/>
      <c r="K182" s="129">
        <f t="shared" si="24"/>
        <v>0</v>
      </c>
      <c r="L182" s="130">
        <f t="shared" si="26"/>
        <v>0</v>
      </c>
      <c r="M182" s="131">
        <f t="shared" si="27"/>
        <v>0</v>
      </c>
      <c r="N182" s="78">
        <f t="shared" si="28"/>
        <v>0</v>
      </c>
      <c r="O182" s="127">
        <f t="shared" si="29"/>
        <v>0</v>
      </c>
      <c r="P182" s="78">
        <f t="shared" si="25"/>
        <v>0</v>
      </c>
    </row>
    <row r="183" spans="1:16" s="122" customFormat="1" x14ac:dyDescent="0.2">
      <c r="A183" s="70">
        <v>39.159999999999997</v>
      </c>
      <c r="B183" s="202"/>
      <c r="C183" s="136" t="s">
        <v>71</v>
      </c>
      <c r="D183" s="71" t="s">
        <v>45</v>
      </c>
      <c r="E183" s="125">
        <v>2.4</v>
      </c>
      <c r="F183" s="126"/>
      <c r="G183" s="127"/>
      <c r="H183" s="78"/>
      <c r="I183" s="127"/>
      <c r="J183" s="128"/>
      <c r="K183" s="129">
        <f t="shared" si="24"/>
        <v>0</v>
      </c>
      <c r="L183" s="130">
        <f t="shared" si="26"/>
        <v>0</v>
      </c>
      <c r="M183" s="131">
        <f t="shared" si="27"/>
        <v>0</v>
      </c>
      <c r="N183" s="78">
        <f t="shared" si="28"/>
        <v>0</v>
      </c>
      <c r="O183" s="127">
        <f t="shared" si="29"/>
        <v>0</v>
      </c>
      <c r="P183" s="78">
        <f t="shared" si="25"/>
        <v>0</v>
      </c>
    </row>
    <row r="184" spans="1:16" s="122" customFormat="1" x14ac:dyDescent="0.2">
      <c r="A184" s="70">
        <v>39.17</v>
      </c>
      <c r="B184" s="202"/>
      <c r="C184" s="136" t="s">
        <v>72</v>
      </c>
      <c r="D184" s="71" t="s">
        <v>45</v>
      </c>
      <c r="E184" s="125">
        <v>2.4</v>
      </c>
      <c r="F184" s="126"/>
      <c r="G184" s="127"/>
      <c r="H184" s="78"/>
      <c r="I184" s="127"/>
      <c r="J184" s="128"/>
      <c r="K184" s="129">
        <f t="shared" si="24"/>
        <v>0</v>
      </c>
      <c r="L184" s="130">
        <f t="shared" si="26"/>
        <v>0</v>
      </c>
      <c r="M184" s="131">
        <f t="shared" si="27"/>
        <v>0</v>
      </c>
      <c r="N184" s="78">
        <f t="shared" si="28"/>
        <v>0</v>
      </c>
      <c r="O184" s="127">
        <f t="shared" si="29"/>
        <v>0</v>
      </c>
      <c r="P184" s="78">
        <f t="shared" si="25"/>
        <v>0</v>
      </c>
    </row>
    <row r="185" spans="1:16" s="122" customFormat="1" x14ac:dyDescent="0.2">
      <c r="A185" s="70">
        <v>39.18</v>
      </c>
      <c r="B185" s="202"/>
      <c r="C185" s="136" t="s">
        <v>73</v>
      </c>
      <c r="D185" s="71" t="s">
        <v>45</v>
      </c>
      <c r="E185" s="125">
        <v>2.4</v>
      </c>
      <c r="F185" s="126"/>
      <c r="G185" s="127"/>
      <c r="H185" s="78"/>
      <c r="I185" s="127"/>
      <c r="J185" s="128"/>
      <c r="K185" s="129">
        <f t="shared" si="24"/>
        <v>0</v>
      </c>
      <c r="L185" s="130">
        <f t="shared" si="26"/>
        <v>0</v>
      </c>
      <c r="M185" s="131">
        <f t="shared" si="27"/>
        <v>0</v>
      </c>
      <c r="N185" s="78">
        <f t="shared" si="28"/>
        <v>0</v>
      </c>
      <c r="O185" s="127">
        <f t="shared" si="29"/>
        <v>0</v>
      </c>
      <c r="P185" s="78">
        <f t="shared" si="25"/>
        <v>0</v>
      </c>
    </row>
    <row r="186" spans="1:16" s="132" customFormat="1" x14ac:dyDescent="0.2">
      <c r="A186" s="70">
        <v>39.19</v>
      </c>
      <c r="B186" s="202"/>
      <c r="C186" s="142" t="s">
        <v>67</v>
      </c>
      <c r="D186" s="71" t="s">
        <v>51</v>
      </c>
      <c r="E186" s="135">
        <v>6.24</v>
      </c>
      <c r="F186" s="126"/>
      <c r="G186" s="127"/>
      <c r="H186" s="78"/>
      <c r="I186" s="127"/>
      <c r="J186" s="128"/>
      <c r="K186" s="129">
        <f t="shared" si="24"/>
        <v>0</v>
      </c>
      <c r="L186" s="130">
        <f t="shared" si="26"/>
        <v>0</v>
      </c>
      <c r="M186" s="131">
        <f t="shared" si="27"/>
        <v>0</v>
      </c>
      <c r="N186" s="78">
        <f t="shared" si="28"/>
        <v>0</v>
      </c>
      <c r="O186" s="127">
        <f t="shared" si="29"/>
        <v>0</v>
      </c>
      <c r="P186" s="78">
        <f t="shared" si="25"/>
        <v>0</v>
      </c>
    </row>
    <row r="187" spans="1:16" s="132" customFormat="1" x14ac:dyDescent="0.2">
      <c r="A187" s="211">
        <v>40</v>
      </c>
      <c r="B187" s="212"/>
      <c r="C187" s="213" t="s">
        <v>93</v>
      </c>
      <c r="D187" s="214"/>
      <c r="E187" s="221">
        <v>0</v>
      </c>
      <c r="F187" s="222"/>
      <c r="G187" s="223"/>
      <c r="H187" s="218"/>
      <c r="I187" s="217"/>
      <c r="J187" s="224"/>
      <c r="K187" s="228">
        <f t="shared" si="24"/>
        <v>0</v>
      </c>
      <c r="L187" s="225">
        <f t="shared" si="26"/>
        <v>0</v>
      </c>
      <c r="M187" s="226">
        <f t="shared" si="27"/>
        <v>0</v>
      </c>
      <c r="N187" s="227">
        <f t="shared" si="28"/>
        <v>0</v>
      </c>
      <c r="O187" s="223">
        <f t="shared" si="29"/>
        <v>0</v>
      </c>
      <c r="P187" s="227">
        <f t="shared" si="25"/>
        <v>0</v>
      </c>
    </row>
    <row r="188" spans="1:16" s="132" customFormat="1" x14ac:dyDescent="0.2">
      <c r="A188" s="71">
        <v>40.1</v>
      </c>
      <c r="B188" s="201"/>
      <c r="C188" s="123" t="s">
        <v>54</v>
      </c>
      <c r="D188" s="124" t="s">
        <v>45</v>
      </c>
      <c r="E188" s="125">
        <v>43.09</v>
      </c>
      <c r="F188" s="126"/>
      <c r="G188" s="127"/>
      <c r="H188" s="78"/>
      <c r="I188" s="127"/>
      <c r="J188" s="128"/>
      <c r="K188" s="129">
        <f t="shared" si="24"/>
        <v>0</v>
      </c>
      <c r="L188" s="130">
        <f t="shared" si="26"/>
        <v>0</v>
      </c>
      <c r="M188" s="131">
        <f t="shared" si="27"/>
        <v>0</v>
      </c>
      <c r="N188" s="78">
        <f t="shared" si="28"/>
        <v>0</v>
      </c>
      <c r="O188" s="127">
        <f t="shared" si="29"/>
        <v>0</v>
      </c>
      <c r="P188" s="78">
        <f t="shared" si="25"/>
        <v>0</v>
      </c>
    </row>
    <row r="189" spans="1:16" s="132" customFormat="1" x14ac:dyDescent="0.2">
      <c r="A189" s="71">
        <v>40.200000000000003</v>
      </c>
      <c r="B189" s="201"/>
      <c r="C189" s="134" t="s">
        <v>55</v>
      </c>
      <c r="D189" s="71" t="s">
        <v>57</v>
      </c>
      <c r="E189" s="135">
        <v>38.78</v>
      </c>
      <c r="F189" s="126"/>
      <c r="G189" s="127"/>
      <c r="H189" s="78"/>
      <c r="I189" s="127"/>
      <c r="J189" s="128"/>
      <c r="K189" s="129">
        <f t="shared" si="24"/>
        <v>0</v>
      </c>
      <c r="L189" s="130">
        <f t="shared" si="26"/>
        <v>0</v>
      </c>
      <c r="M189" s="131">
        <f t="shared" si="27"/>
        <v>0</v>
      </c>
      <c r="N189" s="78">
        <f t="shared" si="28"/>
        <v>0</v>
      </c>
      <c r="O189" s="127">
        <f t="shared" si="29"/>
        <v>0</v>
      </c>
      <c r="P189" s="78">
        <f t="shared" si="25"/>
        <v>0</v>
      </c>
    </row>
    <row r="190" spans="1:16" s="132" customFormat="1" ht="14.25" x14ac:dyDescent="0.2">
      <c r="A190" s="71">
        <v>40.299999999999997</v>
      </c>
      <c r="B190" s="201"/>
      <c r="C190" s="134" t="s">
        <v>58</v>
      </c>
      <c r="D190" s="71" t="s">
        <v>46</v>
      </c>
      <c r="E190" s="135">
        <v>0.43</v>
      </c>
      <c r="F190" s="126"/>
      <c r="G190" s="127"/>
      <c r="H190" s="78"/>
      <c r="I190" s="127"/>
      <c r="J190" s="128"/>
      <c r="K190" s="129">
        <f t="shared" si="24"/>
        <v>0</v>
      </c>
      <c r="L190" s="130">
        <f t="shared" si="26"/>
        <v>0</v>
      </c>
      <c r="M190" s="131">
        <f t="shared" si="27"/>
        <v>0</v>
      </c>
      <c r="N190" s="78">
        <f t="shared" si="28"/>
        <v>0</v>
      </c>
      <c r="O190" s="127">
        <f t="shared" si="29"/>
        <v>0</v>
      </c>
      <c r="P190" s="78">
        <f t="shared" si="25"/>
        <v>0</v>
      </c>
    </row>
    <row r="191" spans="1:16" s="132" customFormat="1" ht="14.25" x14ac:dyDescent="0.2">
      <c r="A191" s="71">
        <v>40.4</v>
      </c>
      <c r="B191" s="201"/>
      <c r="C191" s="136" t="s">
        <v>52</v>
      </c>
      <c r="D191" s="71" t="s">
        <v>46</v>
      </c>
      <c r="E191" s="135">
        <v>43.09</v>
      </c>
      <c r="F191" s="126"/>
      <c r="G191" s="127"/>
      <c r="H191" s="78"/>
      <c r="I191" s="127"/>
      <c r="J191" s="128"/>
      <c r="K191" s="129">
        <f t="shared" si="24"/>
        <v>0</v>
      </c>
      <c r="L191" s="130">
        <f t="shared" si="26"/>
        <v>0</v>
      </c>
      <c r="M191" s="131">
        <f t="shared" si="27"/>
        <v>0</v>
      </c>
      <c r="N191" s="78">
        <f t="shared" si="28"/>
        <v>0</v>
      </c>
      <c r="O191" s="127">
        <f t="shared" si="29"/>
        <v>0</v>
      </c>
      <c r="P191" s="78">
        <f t="shared" si="25"/>
        <v>0</v>
      </c>
    </row>
    <row r="192" spans="1:16" s="132" customFormat="1" x14ac:dyDescent="0.2">
      <c r="A192" s="71">
        <v>40.5</v>
      </c>
      <c r="B192" s="201"/>
      <c r="C192" s="134" t="s">
        <v>53</v>
      </c>
      <c r="D192" s="71" t="s">
        <v>56</v>
      </c>
      <c r="E192" s="135">
        <v>6.46</v>
      </c>
      <c r="F192" s="126"/>
      <c r="G192" s="127"/>
      <c r="H192" s="78"/>
      <c r="I192" s="127"/>
      <c r="J192" s="128"/>
      <c r="K192" s="129">
        <f t="shared" si="24"/>
        <v>0</v>
      </c>
      <c r="L192" s="130">
        <f t="shared" si="26"/>
        <v>0</v>
      </c>
      <c r="M192" s="131">
        <f t="shared" si="27"/>
        <v>0</v>
      </c>
      <c r="N192" s="78">
        <f t="shared" si="28"/>
        <v>0</v>
      </c>
      <c r="O192" s="127">
        <f t="shared" si="29"/>
        <v>0</v>
      </c>
      <c r="P192" s="78">
        <f t="shared" si="25"/>
        <v>0</v>
      </c>
    </row>
    <row r="193" spans="1:16" s="132" customFormat="1" x14ac:dyDescent="0.2">
      <c r="A193" s="71">
        <v>40.6</v>
      </c>
      <c r="B193" s="201"/>
      <c r="C193" s="136" t="s">
        <v>59</v>
      </c>
      <c r="D193" s="71" t="s">
        <v>45</v>
      </c>
      <c r="E193" s="125">
        <v>43.09</v>
      </c>
      <c r="F193" s="126"/>
      <c r="G193" s="127"/>
      <c r="H193" s="78"/>
      <c r="I193" s="127"/>
      <c r="J193" s="128"/>
      <c r="K193" s="129">
        <f t="shared" si="24"/>
        <v>0</v>
      </c>
      <c r="L193" s="130">
        <f t="shared" si="26"/>
        <v>0</v>
      </c>
      <c r="M193" s="131">
        <f t="shared" si="27"/>
        <v>0</v>
      </c>
      <c r="N193" s="78">
        <f t="shared" si="28"/>
        <v>0</v>
      </c>
      <c r="O193" s="127">
        <f t="shared" si="29"/>
        <v>0</v>
      </c>
      <c r="P193" s="78">
        <f t="shared" si="25"/>
        <v>0</v>
      </c>
    </row>
    <row r="194" spans="1:16" s="132" customFormat="1" x14ac:dyDescent="0.2">
      <c r="A194" s="71">
        <v>40.700000000000003</v>
      </c>
      <c r="B194" s="201"/>
      <c r="C194" s="134" t="s">
        <v>60</v>
      </c>
      <c r="D194" s="71" t="s">
        <v>56</v>
      </c>
      <c r="E194" s="135">
        <v>17.239999999999998</v>
      </c>
      <c r="F194" s="126"/>
      <c r="G194" s="127"/>
      <c r="H194" s="78"/>
      <c r="I194" s="127"/>
      <c r="J194" s="128"/>
      <c r="K194" s="129">
        <f t="shared" si="24"/>
        <v>0</v>
      </c>
      <c r="L194" s="130">
        <f t="shared" si="26"/>
        <v>0</v>
      </c>
      <c r="M194" s="131">
        <f t="shared" si="27"/>
        <v>0</v>
      </c>
      <c r="N194" s="78">
        <f t="shared" si="28"/>
        <v>0</v>
      </c>
      <c r="O194" s="127">
        <f t="shared" si="29"/>
        <v>0</v>
      </c>
      <c r="P194" s="78">
        <f t="shared" si="25"/>
        <v>0</v>
      </c>
    </row>
    <row r="195" spans="1:16" s="132" customFormat="1" x14ac:dyDescent="0.2">
      <c r="A195" s="71">
        <v>40.799999999999997</v>
      </c>
      <c r="B195" s="201"/>
      <c r="C195" s="137" t="s">
        <v>61</v>
      </c>
      <c r="D195" s="124" t="s">
        <v>56</v>
      </c>
      <c r="E195" s="135">
        <v>17.239999999999998</v>
      </c>
      <c r="F195" s="126"/>
      <c r="G195" s="127"/>
      <c r="H195" s="78"/>
      <c r="I195" s="127"/>
      <c r="J195" s="128"/>
      <c r="K195" s="129">
        <f t="shared" si="24"/>
        <v>0</v>
      </c>
      <c r="L195" s="130">
        <f t="shared" si="26"/>
        <v>0</v>
      </c>
      <c r="M195" s="131">
        <f t="shared" si="27"/>
        <v>0</v>
      </c>
      <c r="N195" s="78">
        <f t="shared" si="28"/>
        <v>0</v>
      </c>
      <c r="O195" s="127">
        <f t="shared" si="29"/>
        <v>0</v>
      </c>
      <c r="P195" s="78">
        <f t="shared" si="25"/>
        <v>0</v>
      </c>
    </row>
    <row r="196" spans="1:16" s="132" customFormat="1" x14ac:dyDescent="0.2">
      <c r="A196" s="71">
        <v>40.9</v>
      </c>
      <c r="B196" s="201"/>
      <c r="C196" s="123" t="s">
        <v>63</v>
      </c>
      <c r="D196" s="124" t="s">
        <v>45</v>
      </c>
      <c r="E196" s="125">
        <v>15.1</v>
      </c>
      <c r="F196" s="126"/>
      <c r="G196" s="127"/>
      <c r="H196" s="78"/>
      <c r="I196" s="127"/>
      <c r="J196" s="128"/>
      <c r="K196" s="129">
        <f t="shared" si="24"/>
        <v>0</v>
      </c>
      <c r="L196" s="130">
        <f t="shared" si="26"/>
        <v>0</v>
      </c>
      <c r="M196" s="131">
        <f t="shared" si="27"/>
        <v>0</v>
      </c>
      <c r="N196" s="78">
        <f t="shared" si="28"/>
        <v>0</v>
      </c>
      <c r="O196" s="127">
        <f t="shared" si="29"/>
        <v>0</v>
      </c>
      <c r="P196" s="78">
        <f t="shared" si="25"/>
        <v>0</v>
      </c>
    </row>
    <row r="197" spans="1:16" s="132" customFormat="1" x14ac:dyDescent="0.2">
      <c r="A197" s="70">
        <v>40.1</v>
      </c>
      <c r="B197" s="202"/>
      <c r="C197" s="134" t="s">
        <v>55</v>
      </c>
      <c r="D197" s="71" t="s">
        <v>57</v>
      </c>
      <c r="E197" s="135">
        <v>18.12</v>
      </c>
      <c r="F197" s="126"/>
      <c r="G197" s="127"/>
      <c r="H197" s="78"/>
      <c r="I197" s="127"/>
      <c r="J197" s="128"/>
      <c r="K197" s="129">
        <f t="shared" si="24"/>
        <v>0</v>
      </c>
      <c r="L197" s="130">
        <f t="shared" si="26"/>
        <v>0</v>
      </c>
      <c r="M197" s="131">
        <f t="shared" si="27"/>
        <v>0</v>
      </c>
      <c r="N197" s="78">
        <f t="shared" si="28"/>
        <v>0</v>
      </c>
      <c r="O197" s="127">
        <f t="shared" si="29"/>
        <v>0</v>
      </c>
      <c r="P197" s="78">
        <f t="shared" si="25"/>
        <v>0</v>
      </c>
    </row>
    <row r="198" spans="1:16" s="132" customFormat="1" ht="14.25" x14ac:dyDescent="0.2">
      <c r="A198" s="70">
        <v>40.11</v>
      </c>
      <c r="B198" s="202"/>
      <c r="C198" s="134" t="s">
        <v>58</v>
      </c>
      <c r="D198" s="71" t="s">
        <v>46</v>
      </c>
      <c r="E198" s="135">
        <v>0.15</v>
      </c>
      <c r="F198" s="126"/>
      <c r="G198" s="127"/>
      <c r="H198" s="78"/>
      <c r="I198" s="127"/>
      <c r="J198" s="128"/>
      <c r="K198" s="129">
        <f t="shared" si="24"/>
        <v>0</v>
      </c>
      <c r="L198" s="130">
        <f t="shared" si="26"/>
        <v>0</v>
      </c>
      <c r="M198" s="131">
        <f t="shared" si="27"/>
        <v>0</v>
      </c>
      <c r="N198" s="78">
        <f t="shared" si="28"/>
        <v>0</v>
      </c>
      <c r="O198" s="127">
        <f t="shared" si="29"/>
        <v>0</v>
      </c>
      <c r="P198" s="78">
        <f t="shared" si="25"/>
        <v>0</v>
      </c>
    </row>
    <row r="199" spans="1:16" s="132" customFormat="1" ht="14.25" x14ac:dyDescent="0.2">
      <c r="A199" s="70">
        <v>40.119999999999997</v>
      </c>
      <c r="B199" s="202"/>
      <c r="C199" s="136" t="s">
        <v>62</v>
      </c>
      <c r="D199" s="71" t="s">
        <v>46</v>
      </c>
      <c r="E199" s="125">
        <v>15.1</v>
      </c>
      <c r="F199" s="126"/>
      <c r="G199" s="127"/>
      <c r="H199" s="78"/>
      <c r="I199" s="127"/>
      <c r="J199" s="128"/>
      <c r="K199" s="129">
        <f t="shared" si="24"/>
        <v>0</v>
      </c>
      <c r="L199" s="130">
        <f t="shared" ref="L199:L230" si="30">ROUND((E199*F199),2)</f>
        <v>0</v>
      </c>
      <c r="M199" s="131">
        <f t="shared" ref="M199:M230" si="31">ROUND((E199*H199),2)</f>
        <v>0</v>
      </c>
      <c r="N199" s="78">
        <f t="shared" ref="N199:N230" si="32">ROUND((E199*I199),2)</f>
        <v>0</v>
      </c>
      <c r="O199" s="127">
        <f t="shared" ref="O199:O230" si="33">ROUND((E199*J199),2)</f>
        <v>0</v>
      </c>
      <c r="P199" s="78">
        <f t="shared" si="25"/>
        <v>0</v>
      </c>
    </row>
    <row r="200" spans="1:16" s="132" customFormat="1" x14ac:dyDescent="0.2">
      <c r="A200" s="70">
        <v>40.130000000000003</v>
      </c>
      <c r="B200" s="202"/>
      <c r="C200" s="134" t="s">
        <v>53</v>
      </c>
      <c r="D200" s="71" t="s">
        <v>56</v>
      </c>
      <c r="E200" s="135">
        <v>1.36</v>
      </c>
      <c r="F200" s="126"/>
      <c r="G200" s="127"/>
      <c r="H200" s="78"/>
      <c r="I200" s="127"/>
      <c r="J200" s="128"/>
      <c r="K200" s="129">
        <f t="shared" si="24"/>
        <v>0</v>
      </c>
      <c r="L200" s="130">
        <f t="shared" si="30"/>
        <v>0</v>
      </c>
      <c r="M200" s="131">
        <f t="shared" si="31"/>
        <v>0</v>
      </c>
      <c r="N200" s="78">
        <f t="shared" si="32"/>
        <v>0</v>
      </c>
      <c r="O200" s="127">
        <f t="shared" si="33"/>
        <v>0</v>
      </c>
      <c r="P200" s="78">
        <f t="shared" si="25"/>
        <v>0</v>
      </c>
    </row>
    <row r="201" spans="1:16" s="132" customFormat="1" x14ac:dyDescent="0.2">
      <c r="A201" s="70">
        <v>40.14</v>
      </c>
      <c r="B201" s="202"/>
      <c r="C201" s="136" t="s">
        <v>64</v>
      </c>
      <c r="D201" s="71" t="s">
        <v>45</v>
      </c>
      <c r="E201" s="125">
        <v>15.1</v>
      </c>
      <c r="F201" s="126"/>
      <c r="G201" s="127"/>
      <c r="H201" s="78"/>
      <c r="I201" s="127"/>
      <c r="J201" s="128"/>
      <c r="K201" s="129">
        <f t="shared" si="24"/>
        <v>0</v>
      </c>
      <c r="L201" s="130">
        <f t="shared" si="30"/>
        <v>0</v>
      </c>
      <c r="M201" s="131">
        <f t="shared" si="31"/>
        <v>0</v>
      </c>
      <c r="N201" s="78">
        <f t="shared" si="32"/>
        <v>0</v>
      </c>
      <c r="O201" s="127">
        <f t="shared" si="33"/>
        <v>0</v>
      </c>
      <c r="P201" s="78">
        <f t="shared" si="25"/>
        <v>0</v>
      </c>
    </row>
    <row r="202" spans="1:16" s="132" customFormat="1" x14ac:dyDescent="0.2">
      <c r="A202" s="70">
        <v>40.15</v>
      </c>
      <c r="B202" s="202"/>
      <c r="C202" s="134" t="s">
        <v>60</v>
      </c>
      <c r="D202" s="71" t="s">
        <v>56</v>
      </c>
      <c r="E202" s="135">
        <v>6.04</v>
      </c>
      <c r="F202" s="126"/>
      <c r="G202" s="127"/>
      <c r="H202" s="78"/>
      <c r="I202" s="127"/>
      <c r="J202" s="128"/>
      <c r="K202" s="129">
        <f t="shared" si="24"/>
        <v>0</v>
      </c>
      <c r="L202" s="130">
        <f t="shared" si="30"/>
        <v>0</v>
      </c>
      <c r="M202" s="131">
        <f t="shared" si="31"/>
        <v>0</v>
      </c>
      <c r="N202" s="78">
        <f t="shared" si="32"/>
        <v>0</v>
      </c>
      <c r="O202" s="127">
        <f t="shared" si="33"/>
        <v>0</v>
      </c>
      <c r="P202" s="78">
        <f t="shared" si="25"/>
        <v>0</v>
      </c>
    </row>
    <row r="203" spans="1:16" s="132" customFormat="1" x14ac:dyDescent="0.2">
      <c r="A203" s="211">
        <v>41</v>
      </c>
      <c r="B203" s="212"/>
      <c r="C203" s="213" t="s">
        <v>124</v>
      </c>
      <c r="D203" s="214"/>
      <c r="E203" s="221">
        <v>0</v>
      </c>
      <c r="F203" s="222"/>
      <c r="G203" s="223"/>
      <c r="H203" s="218"/>
      <c r="I203" s="217"/>
      <c r="J203" s="224"/>
      <c r="K203" s="228">
        <f t="shared" si="24"/>
        <v>0</v>
      </c>
      <c r="L203" s="225">
        <f t="shared" si="30"/>
        <v>0</v>
      </c>
      <c r="M203" s="226">
        <f t="shared" si="31"/>
        <v>0</v>
      </c>
      <c r="N203" s="227">
        <f t="shared" si="32"/>
        <v>0</v>
      </c>
      <c r="O203" s="223">
        <f t="shared" si="33"/>
        <v>0</v>
      </c>
      <c r="P203" s="227">
        <f t="shared" si="25"/>
        <v>0</v>
      </c>
    </row>
    <row r="204" spans="1:16" s="132" customFormat="1" x14ac:dyDescent="0.2">
      <c r="A204" s="71">
        <v>41.1</v>
      </c>
      <c r="B204" s="201"/>
      <c r="C204" s="123" t="s">
        <v>54</v>
      </c>
      <c r="D204" s="124" t="s">
        <v>45</v>
      </c>
      <c r="E204" s="125">
        <v>25.89</v>
      </c>
      <c r="F204" s="126"/>
      <c r="G204" s="127"/>
      <c r="H204" s="78"/>
      <c r="I204" s="127"/>
      <c r="J204" s="128"/>
      <c r="K204" s="129">
        <f t="shared" si="24"/>
        <v>0</v>
      </c>
      <c r="L204" s="130">
        <f t="shared" si="30"/>
        <v>0</v>
      </c>
      <c r="M204" s="131">
        <f t="shared" si="31"/>
        <v>0</v>
      </c>
      <c r="N204" s="78">
        <f t="shared" si="32"/>
        <v>0</v>
      </c>
      <c r="O204" s="127">
        <f t="shared" si="33"/>
        <v>0</v>
      </c>
      <c r="P204" s="78">
        <f t="shared" si="25"/>
        <v>0</v>
      </c>
    </row>
    <row r="205" spans="1:16" s="132" customFormat="1" x14ac:dyDescent="0.2">
      <c r="A205" s="71">
        <v>41.2</v>
      </c>
      <c r="B205" s="201"/>
      <c r="C205" s="134" t="s">
        <v>55</v>
      </c>
      <c r="D205" s="71" t="s">
        <v>57</v>
      </c>
      <c r="E205" s="135">
        <v>23.3</v>
      </c>
      <c r="F205" s="126"/>
      <c r="G205" s="127"/>
      <c r="H205" s="78"/>
      <c r="I205" s="127"/>
      <c r="J205" s="128"/>
      <c r="K205" s="129">
        <f t="shared" si="24"/>
        <v>0</v>
      </c>
      <c r="L205" s="130">
        <f t="shared" si="30"/>
        <v>0</v>
      </c>
      <c r="M205" s="131">
        <f t="shared" si="31"/>
        <v>0</v>
      </c>
      <c r="N205" s="78">
        <f t="shared" si="32"/>
        <v>0</v>
      </c>
      <c r="O205" s="127">
        <f t="shared" si="33"/>
        <v>0</v>
      </c>
      <c r="P205" s="78">
        <f t="shared" si="25"/>
        <v>0</v>
      </c>
    </row>
    <row r="206" spans="1:16" s="132" customFormat="1" ht="14.25" x14ac:dyDescent="0.2">
      <c r="A206" s="71">
        <v>41.3</v>
      </c>
      <c r="B206" s="201"/>
      <c r="C206" s="134" t="s">
        <v>58</v>
      </c>
      <c r="D206" s="71" t="s">
        <v>46</v>
      </c>
      <c r="E206" s="135">
        <v>0.26</v>
      </c>
      <c r="F206" s="126"/>
      <c r="G206" s="127"/>
      <c r="H206" s="78"/>
      <c r="I206" s="127"/>
      <c r="J206" s="128"/>
      <c r="K206" s="129">
        <f t="shared" si="24"/>
        <v>0</v>
      </c>
      <c r="L206" s="130">
        <f t="shared" si="30"/>
        <v>0</v>
      </c>
      <c r="M206" s="131">
        <f t="shared" si="31"/>
        <v>0</v>
      </c>
      <c r="N206" s="78">
        <f t="shared" si="32"/>
        <v>0</v>
      </c>
      <c r="O206" s="127">
        <f t="shared" si="33"/>
        <v>0</v>
      </c>
      <c r="P206" s="78">
        <f t="shared" si="25"/>
        <v>0</v>
      </c>
    </row>
    <row r="207" spans="1:16" s="132" customFormat="1" ht="14.25" x14ac:dyDescent="0.2">
      <c r="A207" s="71">
        <v>41.4</v>
      </c>
      <c r="B207" s="201"/>
      <c r="C207" s="136" t="s">
        <v>52</v>
      </c>
      <c r="D207" s="71" t="s">
        <v>46</v>
      </c>
      <c r="E207" s="135">
        <v>25.89</v>
      </c>
      <c r="F207" s="126"/>
      <c r="G207" s="127"/>
      <c r="H207" s="78"/>
      <c r="I207" s="127"/>
      <c r="J207" s="128"/>
      <c r="K207" s="129">
        <f t="shared" si="24"/>
        <v>0</v>
      </c>
      <c r="L207" s="130">
        <f t="shared" si="30"/>
        <v>0</v>
      </c>
      <c r="M207" s="131">
        <f t="shared" si="31"/>
        <v>0</v>
      </c>
      <c r="N207" s="78">
        <f t="shared" si="32"/>
        <v>0</v>
      </c>
      <c r="O207" s="127">
        <f t="shared" si="33"/>
        <v>0</v>
      </c>
      <c r="P207" s="78">
        <f t="shared" si="25"/>
        <v>0</v>
      </c>
    </row>
    <row r="208" spans="1:16" s="132" customFormat="1" x14ac:dyDescent="0.2">
      <c r="A208" s="71">
        <v>41.5</v>
      </c>
      <c r="B208" s="201"/>
      <c r="C208" s="134" t="s">
        <v>53</v>
      </c>
      <c r="D208" s="71" t="s">
        <v>56</v>
      </c>
      <c r="E208" s="135">
        <v>3.88</v>
      </c>
      <c r="F208" s="126"/>
      <c r="G208" s="127"/>
      <c r="H208" s="78"/>
      <c r="I208" s="127"/>
      <c r="J208" s="128"/>
      <c r="K208" s="129">
        <f t="shared" si="24"/>
        <v>0</v>
      </c>
      <c r="L208" s="130">
        <f t="shared" si="30"/>
        <v>0</v>
      </c>
      <c r="M208" s="131">
        <f t="shared" si="31"/>
        <v>0</v>
      </c>
      <c r="N208" s="78">
        <f t="shared" si="32"/>
        <v>0</v>
      </c>
      <c r="O208" s="127">
        <f t="shared" si="33"/>
        <v>0</v>
      </c>
      <c r="P208" s="78">
        <f t="shared" si="25"/>
        <v>0</v>
      </c>
    </row>
    <row r="209" spans="1:16" s="132" customFormat="1" x14ac:dyDescent="0.2">
      <c r="A209" s="71">
        <v>41.6</v>
      </c>
      <c r="B209" s="201"/>
      <c r="C209" s="136" t="s">
        <v>59</v>
      </c>
      <c r="D209" s="71" t="s">
        <v>45</v>
      </c>
      <c r="E209" s="125">
        <v>25.89</v>
      </c>
      <c r="F209" s="126"/>
      <c r="G209" s="127"/>
      <c r="H209" s="78"/>
      <c r="I209" s="127"/>
      <c r="J209" s="128"/>
      <c r="K209" s="129">
        <f t="shared" si="24"/>
        <v>0</v>
      </c>
      <c r="L209" s="130">
        <f t="shared" si="30"/>
        <v>0</v>
      </c>
      <c r="M209" s="131">
        <f t="shared" si="31"/>
        <v>0</v>
      </c>
      <c r="N209" s="78">
        <f t="shared" si="32"/>
        <v>0</v>
      </c>
      <c r="O209" s="127">
        <f t="shared" si="33"/>
        <v>0</v>
      </c>
      <c r="P209" s="78">
        <f t="shared" si="25"/>
        <v>0</v>
      </c>
    </row>
    <row r="210" spans="1:16" s="132" customFormat="1" x14ac:dyDescent="0.2">
      <c r="A210" s="71">
        <v>41.7</v>
      </c>
      <c r="B210" s="201"/>
      <c r="C210" s="134" t="s">
        <v>60</v>
      </c>
      <c r="D210" s="71" t="s">
        <v>56</v>
      </c>
      <c r="E210" s="135">
        <v>10.36</v>
      </c>
      <c r="F210" s="126"/>
      <c r="G210" s="127"/>
      <c r="H210" s="78"/>
      <c r="I210" s="127"/>
      <c r="J210" s="128"/>
      <c r="K210" s="129">
        <f t="shared" si="24"/>
        <v>0</v>
      </c>
      <c r="L210" s="130">
        <f t="shared" si="30"/>
        <v>0</v>
      </c>
      <c r="M210" s="131">
        <f t="shared" si="31"/>
        <v>0</v>
      </c>
      <c r="N210" s="78">
        <f t="shared" si="32"/>
        <v>0</v>
      </c>
      <c r="O210" s="127">
        <f t="shared" si="33"/>
        <v>0</v>
      </c>
      <c r="P210" s="78">
        <f t="shared" si="25"/>
        <v>0</v>
      </c>
    </row>
    <row r="211" spans="1:16" s="132" customFormat="1" x14ac:dyDescent="0.2">
      <c r="A211" s="71">
        <v>41.8</v>
      </c>
      <c r="B211" s="201"/>
      <c r="C211" s="137" t="s">
        <v>61</v>
      </c>
      <c r="D211" s="124" t="s">
        <v>56</v>
      </c>
      <c r="E211" s="135">
        <v>10.36</v>
      </c>
      <c r="F211" s="126"/>
      <c r="G211" s="127"/>
      <c r="H211" s="78"/>
      <c r="I211" s="127"/>
      <c r="J211" s="128"/>
      <c r="K211" s="129">
        <f t="shared" si="24"/>
        <v>0</v>
      </c>
      <c r="L211" s="130">
        <f t="shared" si="30"/>
        <v>0</v>
      </c>
      <c r="M211" s="131">
        <f t="shared" si="31"/>
        <v>0</v>
      </c>
      <c r="N211" s="78">
        <f t="shared" si="32"/>
        <v>0</v>
      </c>
      <c r="O211" s="127">
        <f t="shared" si="33"/>
        <v>0</v>
      </c>
      <c r="P211" s="78">
        <f t="shared" si="25"/>
        <v>0</v>
      </c>
    </row>
    <row r="212" spans="1:16" s="132" customFormat="1" x14ac:dyDescent="0.2">
      <c r="A212" s="71">
        <v>41.9</v>
      </c>
      <c r="B212" s="201"/>
      <c r="C212" s="123" t="s">
        <v>63</v>
      </c>
      <c r="D212" s="124" t="s">
        <v>45</v>
      </c>
      <c r="E212" s="125">
        <v>5.2</v>
      </c>
      <c r="F212" s="126"/>
      <c r="G212" s="127"/>
      <c r="H212" s="78"/>
      <c r="I212" s="127"/>
      <c r="J212" s="128"/>
      <c r="K212" s="129">
        <f t="shared" ref="K212:K275" si="34">ROUND(SUM(H212:J212),2)</f>
        <v>0</v>
      </c>
      <c r="L212" s="130">
        <f t="shared" si="30"/>
        <v>0</v>
      </c>
      <c r="M212" s="131">
        <f t="shared" si="31"/>
        <v>0</v>
      </c>
      <c r="N212" s="78">
        <f t="shared" si="32"/>
        <v>0</v>
      </c>
      <c r="O212" s="127">
        <f t="shared" si="33"/>
        <v>0</v>
      </c>
      <c r="P212" s="78">
        <f t="shared" ref="P212:P275" si="35">ROUND(SUM(M212:O212),2)</f>
        <v>0</v>
      </c>
    </row>
    <row r="213" spans="1:16" s="132" customFormat="1" x14ac:dyDescent="0.2">
      <c r="A213" s="70">
        <v>41.1</v>
      </c>
      <c r="B213" s="202"/>
      <c r="C213" s="134" t="s">
        <v>55</v>
      </c>
      <c r="D213" s="71" t="s">
        <v>57</v>
      </c>
      <c r="E213" s="135">
        <v>6.24</v>
      </c>
      <c r="F213" s="126"/>
      <c r="G213" s="127"/>
      <c r="H213" s="78"/>
      <c r="I213" s="127"/>
      <c r="J213" s="128"/>
      <c r="K213" s="129">
        <f t="shared" si="34"/>
        <v>0</v>
      </c>
      <c r="L213" s="130">
        <f t="shared" si="30"/>
        <v>0</v>
      </c>
      <c r="M213" s="131">
        <f t="shared" si="31"/>
        <v>0</v>
      </c>
      <c r="N213" s="78">
        <f t="shared" si="32"/>
        <v>0</v>
      </c>
      <c r="O213" s="127">
        <f t="shared" si="33"/>
        <v>0</v>
      </c>
      <c r="P213" s="78">
        <f t="shared" si="35"/>
        <v>0</v>
      </c>
    </row>
    <row r="214" spans="1:16" s="132" customFormat="1" ht="14.25" x14ac:dyDescent="0.2">
      <c r="A214" s="70">
        <v>41.11</v>
      </c>
      <c r="B214" s="202"/>
      <c r="C214" s="134" t="s">
        <v>58</v>
      </c>
      <c r="D214" s="71" t="s">
        <v>46</v>
      </c>
      <c r="E214" s="135">
        <v>0.05</v>
      </c>
      <c r="F214" s="126"/>
      <c r="G214" s="127"/>
      <c r="H214" s="78"/>
      <c r="I214" s="127"/>
      <c r="J214" s="128"/>
      <c r="K214" s="129">
        <f t="shared" si="34"/>
        <v>0</v>
      </c>
      <c r="L214" s="130">
        <f t="shared" si="30"/>
        <v>0</v>
      </c>
      <c r="M214" s="131">
        <f t="shared" si="31"/>
        <v>0</v>
      </c>
      <c r="N214" s="78">
        <f t="shared" si="32"/>
        <v>0</v>
      </c>
      <c r="O214" s="127">
        <f t="shared" si="33"/>
        <v>0</v>
      </c>
      <c r="P214" s="78">
        <f t="shared" si="35"/>
        <v>0</v>
      </c>
    </row>
    <row r="215" spans="1:16" s="132" customFormat="1" ht="14.25" x14ac:dyDescent="0.2">
      <c r="A215" s="70">
        <v>41.12</v>
      </c>
      <c r="B215" s="202"/>
      <c r="C215" s="136" t="s">
        <v>62</v>
      </c>
      <c r="D215" s="71" t="s">
        <v>46</v>
      </c>
      <c r="E215" s="125">
        <v>5.2</v>
      </c>
      <c r="F215" s="126"/>
      <c r="G215" s="127"/>
      <c r="H215" s="78"/>
      <c r="I215" s="127"/>
      <c r="J215" s="128"/>
      <c r="K215" s="129">
        <f t="shared" si="34"/>
        <v>0</v>
      </c>
      <c r="L215" s="130">
        <f t="shared" si="30"/>
        <v>0</v>
      </c>
      <c r="M215" s="131">
        <f t="shared" si="31"/>
        <v>0</v>
      </c>
      <c r="N215" s="78">
        <f t="shared" si="32"/>
        <v>0</v>
      </c>
      <c r="O215" s="127">
        <f t="shared" si="33"/>
        <v>0</v>
      </c>
      <c r="P215" s="78">
        <f t="shared" si="35"/>
        <v>0</v>
      </c>
    </row>
    <row r="216" spans="1:16" s="132" customFormat="1" x14ac:dyDescent="0.2">
      <c r="A216" s="70">
        <v>41.13</v>
      </c>
      <c r="B216" s="202"/>
      <c r="C216" s="134" t="s">
        <v>53</v>
      </c>
      <c r="D216" s="71" t="s">
        <v>56</v>
      </c>
      <c r="E216" s="135">
        <v>0.47</v>
      </c>
      <c r="F216" s="126"/>
      <c r="G216" s="127"/>
      <c r="H216" s="78"/>
      <c r="I216" s="127"/>
      <c r="J216" s="128"/>
      <c r="K216" s="129">
        <f t="shared" si="34"/>
        <v>0</v>
      </c>
      <c r="L216" s="130">
        <f t="shared" si="30"/>
        <v>0</v>
      </c>
      <c r="M216" s="131">
        <f t="shared" si="31"/>
        <v>0</v>
      </c>
      <c r="N216" s="78">
        <f t="shared" si="32"/>
        <v>0</v>
      </c>
      <c r="O216" s="127">
        <f t="shared" si="33"/>
        <v>0</v>
      </c>
      <c r="P216" s="78">
        <f t="shared" si="35"/>
        <v>0</v>
      </c>
    </row>
    <row r="217" spans="1:16" s="132" customFormat="1" x14ac:dyDescent="0.2">
      <c r="A217" s="70">
        <v>41.14</v>
      </c>
      <c r="B217" s="202"/>
      <c r="C217" s="136" t="s">
        <v>64</v>
      </c>
      <c r="D217" s="71" t="s">
        <v>45</v>
      </c>
      <c r="E217" s="125">
        <v>5.2</v>
      </c>
      <c r="F217" s="126"/>
      <c r="G217" s="127"/>
      <c r="H217" s="78"/>
      <c r="I217" s="127"/>
      <c r="J217" s="128"/>
      <c r="K217" s="129">
        <f t="shared" si="34"/>
        <v>0</v>
      </c>
      <c r="L217" s="130">
        <f t="shared" si="30"/>
        <v>0</v>
      </c>
      <c r="M217" s="131">
        <f t="shared" si="31"/>
        <v>0</v>
      </c>
      <c r="N217" s="78">
        <f t="shared" si="32"/>
        <v>0</v>
      </c>
      <c r="O217" s="127">
        <f t="shared" si="33"/>
        <v>0</v>
      </c>
      <c r="P217" s="78">
        <f t="shared" si="35"/>
        <v>0</v>
      </c>
    </row>
    <row r="218" spans="1:16" s="132" customFormat="1" x14ac:dyDescent="0.2">
      <c r="A218" s="70">
        <v>41.15</v>
      </c>
      <c r="B218" s="202"/>
      <c r="C218" s="134" t="s">
        <v>60</v>
      </c>
      <c r="D218" s="71" t="s">
        <v>56</v>
      </c>
      <c r="E218" s="135">
        <v>2.08</v>
      </c>
      <c r="F218" s="126"/>
      <c r="G218" s="127"/>
      <c r="H218" s="78"/>
      <c r="I218" s="127"/>
      <c r="J218" s="128"/>
      <c r="K218" s="129">
        <f t="shared" si="34"/>
        <v>0</v>
      </c>
      <c r="L218" s="130">
        <f t="shared" si="30"/>
        <v>0</v>
      </c>
      <c r="M218" s="131">
        <f t="shared" si="31"/>
        <v>0</v>
      </c>
      <c r="N218" s="78">
        <f t="shared" si="32"/>
        <v>0</v>
      </c>
      <c r="O218" s="127">
        <f t="shared" si="33"/>
        <v>0</v>
      </c>
      <c r="P218" s="78">
        <f t="shared" si="35"/>
        <v>0</v>
      </c>
    </row>
    <row r="219" spans="1:16" s="122" customFormat="1" x14ac:dyDescent="0.2">
      <c r="A219" s="70">
        <v>41.16</v>
      </c>
      <c r="B219" s="202"/>
      <c r="C219" s="136" t="s">
        <v>71</v>
      </c>
      <c r="D219" s="71" t="s">
        <v>45</v>
      </c>
      <c r="E219" s="125">
        <v>5.2</v>
      </c>
      <c r="F219" s="126"/>
      <c r="G219" s="127"/>
      <c r="H219" s="78"/>
      <c r="I219" s="127"/>
      <c r="J219" s="128"/>
      <c r="K219" s="129">
        <f t="shared" si="34"/>
        <v>0</v>
      </c>
      <c r="L219" s="130">
        <f t="shared" si="30"/>
        <v>0</v>
      </c>
      <c r="M219" s="131">
        <f t="shared" si="31"/>
        <v>0</v>
      </c>
      <c r="N219" s="78">
        <f t="shared" si="32"/>
        <v>0</v>
      </c>
      <c r="O219" s="127">
        <f t="shared" si="33"/>
        <v>0</v>
      </c>
      <c r="P219" s="78">
        <f t="shared" si="35"/>
        <v>0</v>
      </c>
    </row>
    <row r="220" spans="1:16" s="122" customFormat="1" x14ac:dyDescent="0.2">
      <c r="A220" s="70">
        <v>41.17</v>
      </c>
      <c r="B220" s="202"/>
      <c r="C220" s="136" t="s">
        <v>72</v>
      </c>
      <c r="D220" s="71" t="s">
        <v>45</v>
      </c>
      <c r="E220" s="125">
        <v>5.2</v>
      </c>
      <c r="F220" s="126"/>
      <c r="G220" s="127"/>
      <c r="H220" s="78"/>
      <c r="I220" s="127"/>
      <c r="J220" s="128"/>
      <c r="K220" s="129">
        <f t="shared" si="34"/>
        <v>0</v>
      </c>
      <c r="L220" s="130">
        <f t="shared" si="30"/>
        <v>0</v>
      </c>
      <c r="M220" s="131">
        <f t="shared" si="31"/>
        <v>0</v>
      </c>
      <c r="N220" s="78">
        <f t="shared" si="32"/>
        <v>0</v>
      </c>
      <c r="O220" s="127">
        <f t="shared" si="33"/>
        <v>0</v>
      </c>
      <c r="P220" s="78">
        <f t="shared" si="35"/>
        <v>0</v>
      </c>
    </row>
    <row r="221" spans="1:16" s="122" customFormat="1" x14ac:dyDescent="0.2">
      <c r="A221" s="70">
        <v>41.18</v>
      </c>
      <c r="B221" s="202"/>
      <c r="C221" s="136" t="s">
        <v>73</v>
      </c>
      <c r="D221" s="71" t="s">
        <v>45</v>
      </c>
      <c r="E221" s="125">
        <v>5.2</v>
      </c>
      <c r="F221" s="126"/>
      <c r="G221" s="127"/>
      <c r="H221" s="78"/>
      <c r="I221" s="127"/>
      <c r="J221" s="128"/>
      <c r="K221" s="129">
        <f t="shared" si="34"/>
        <v>0</v>
      </c>
      <c r="L221" s="130">
        <f t="shared" si="30"/>
        <v>0</v>
      </c>
      <c r="M221" s="131">
        <f t="shared" si="31"/>
        <v>0</v>
      </c>
      <c r="N221" s="78">
        <f t="shared" si="32"/>
        <v>0</v>
      </c>
      <c r="O221" s="127">
        <f t="shared" si="33"/>
        <v>0</v>
      </c>
      <c r="P221" s="78">
        <f t="shared" si="35"/>
        <v>0</v>
      </c>
    </row>
    <row r="222" spans="1:16" s="132" customFormat="1" x14ac:dyDescent="0.2">
      <c r="A222" s="70">
        <v>41.19</v>
      </c>
      <c r="B222" s="202"/>
      <c r="C222" s="142" t="s">
        <v>67</v>
      </c>
      <c r="D222" s="71" t="s">
        <v>51</v>
      </c>
      <c r="E222" s="135">
        <v>9.18</v>
      </c>
      <c r="F222" s="126"/>
      <c r="G222" s="127"/>
      <c r="H222" s="78"/>
      <c r="I222" s="127"/>
      <c r="J222" s="128"/>
      <c r="K222" s="129">
        <f t="shared" si="34"/>
        <v>0</v>
      </c>
      <c r="L222" s="130">
        <f t="shared" si="30"/>
        <v>0</v>
      </c>
      <c r="M222" s="131">
        <f t="shared" si="31"/>
        <v>0</v>
      </c>
      <c r="N222" s="78">
        <f t="shared" si="32"/>
        <v>0</v>
      </c>
      <c r="O222" s="127">
        <f t="shared" si="33"/>
        <v>0</v>
      </c>
      <c r="P222" s="78">
        <f t="shared" si="35"/>
        <v>0</v>
      </c>
    </row>
    <row r="223" spans="1:16" s="132" customFormat="1" x14ac:dyDescent="0.2">
      <c r="A223" s="211">
        <v>42</v>
      </c>
      <c r="B223" s="212"/>
      <c r="C223" s="213" t="s">
        <v>94</v>
      </c>
      <c r="D223" s="214"/>
      <c r="E223" s="221">
        <v>0</v>
      </c>
      <c r="F223" s="222"/>
      <c r="G223" s="223"/>
      <c r="H223" s="218"/>
      <c r="I223" s="217"/>
      <c r="J223" s="224"/>
      <c r="K223" s="228">
        <f t="shared" si="34"/>
        <v>0</v>
      </c>
      <c r="L223" s="225">
        <f t="shared" si="30"/>
        <v>0</v>
      </c>
      <c r="M223" s="226">
        <f t="shared" si="31"/>
        <v>0</v>
      </c>
      <c r="N223" s="227">
        <f t="shared" si="32"/>
        <v>0</v>
      </c>
      <c r="O223" s="223">
        <f t="shared" si="33"/>
        <v>0</v>
      </c>
      <c r="P223" s="227">
        <f t="shared" si="35"/>
        <v>0</v>
      </c>
    </row>
    <row r="224" spans="1:16" s="132" customFormat="1" x14ac:dyDescent="0.2">
      <c r="A224" s="71">
        <v>42.1</v>
      </c>
      <c r="B224" s="201"/>
      <c r="C224" s="123" t="s">
        <v>54</v>
      </c>
      <c r="D224" s="124" t="s">
        <v>45</v>
      </c>
      <c r="E224" s="125">
        <v>58.6</v>
      </c>
      <c r="F224" s="126"/>
      <c r="G224" s="127"/>
      <c r="H224" s="78"/>
      <c r="I224" s="127"/>
      <c r="J224" s="128"/>
      <c r="K224" s="129">
        <f t="shared" si="34"/>
        <v>0</v>
      </c>
      <c r="L224" s="130">
        <f t="shared" si="30"/>
        <v>0</v>
      </c>
      <c r="M224" s="131">
        <f t="shared" si="31"/>
        <v>0</v>
      </c>
      <c r="N224" s="78">
        <f t="shared" si="32"/>
        <v>0</v>
      </c>
      <c r="O224" s="127">
        <f t="shared" si="33"/>
        <v>0</v>
      </c>
      <c r="P224" s="78">
        <f t="shared" si="35"/>
        <v>0</v>
      </c>
    </row>
    <row r="225" spans="1:16" s="132" customFormat="1" x14ac:dyDescent="0.2">
      <c r="A225" s="71">
        <v>42.2</v>
      </c>
      <c r="B225" s="201"/>
      <c r="C225" s="134" t="s">
        <v>55</v>
      </c>
      <c r="D225" s="71" t="s">
        <v>57</v>
      </c>
      <c r="E225" s="135">
        <v>52.74</v>
      </c>
      <c r="F225" s="126"/>
      <c r="G225" s="127"/>
      <c r="H225" s="78"/>
      <c r="I225" s="127"/>
      <c r="J225" s="128"/>
      <c r="K225" s="129">
        <f t="shared" si="34"/>
        <v>0</v>
      </c>
      <c r="L225" s="130">
        <f t="shared" si="30"/>
        <v>0</v>
      </c>
      <c r="M225" s="131">
        <f t="shared" si="31"/>
        <v>0</v>
      </c>
      <c r="N225" s="78">
        <f t="shared" si="32"/>
        <v>0</v>
      </c>
      <c r="O225" s="127">
        <f t="shared" si="33"/>
        <v>0</v>
      </c>
      <c r="P225" s="78">
        <f t="shared" si="35"/>
        <v>0</v>
      </c>
    </row>
    <row r="226" spans="1:16" s="132" customFormat="1" ht="14.25" x14ac:dyDescent="0.2">
      <c r="A226" s="71">
        <v>42.3</v>
      </c>
      <c r="B226" s="201"/>
      <c r="C226" s="134" t="s">
        <v>58</v>
      </c>
      <c r="D226" s="71" t="s">
        <v>46</v>
      </c>
      <c r="E226" s="135">
        <v>0.59</v>
      </c>
      <c r="F226" s="126"/>
      <c r="G226" s="127"/>
      <c r="H226" s="78"/>
      <c r="I226" s="127"/>
      <c r="J226" s="128"/>
      <c r="K226" s="129">
        <f t="shared" si="34"/>
        <v>0</v>
      </c>
      <c r="L226" s="130">
        <f t="shared" si="30"/>
        <v>0</v>
      </c>
      <c r="M226" s="131">
        <f t="shared" si="31"/>
        <v>0</v>
      </c>
      <c r="N226" s="78">
        <f t="shared" si="32"/>
        <v>0</v>
      </c>
      <c r="O226" s="127">
        <f t="shared" si="33"/>
        <v>0</v>
      </c>
      <c r="P226" s="78">
        <f t="shared" si="35"/>
        <v>0</v>
      </c>
    </row>
    <row r="227" spans="1:16" s="132" customFormat="1" ht="14.25" x14ac:dyDescent="0.2">
      <c r="A227" s="71">
        <v>42.4</v>
      </c>
      <c r="B227" s="201"/>
      <c r="C227" s="136" t="s">
        <v>52</v>
      </c>
      <c r="D227" s="71" t="s">
        <v>46</v>
      </c>
      <c r="E227" s="135">
        <v>58.6</v>
      </c>
      <c r="F227" s="126"/>
      <c r="G227" s="127"/>
      <c r="H227" s="78"/>
      <c r="I227" s="127"/>
      <c r="J227" s="128"/>
      <c r="K227" s="129">
        <f t="shared" si="34"/>
        <v>0</v>
      </c>
      <c r="L227" s="130">
        <f t="shared" si="30"/>
        <v>0</v>
      </c>
      <c r="M227" s="131">
        <f t="shared" si="31"/>
        <v>0</v>
      </c>
      <c r="N227" s="78">
        <f t="shared" si="32"/>
        <v>0</v>
      </c>
      <c r="O227" s="127">
        <f t="shared" si="33"/>
        <v>0</v>
      </c>
      <c r="P227" s="78">
        <f t="shared" si="35"/>
        <v>0</v>
      </c>
    </row>
    <row r="228" spans="1:16" s="132" customFormat="1" x14ac:dyDescent="0.2">
      <c r="A228" s="71">
        <v>42.5</v>
      </c>
      <c r="B228" s="201"/>
      <c r="C228" s="134" t="s">
        <v>53</v>
      </c>
      <c r="D228" s="71" t="s">
        <v>56</v>
      </c>
      <c r="E228" s="135">
        <v>8.7899999999999991</v>
      </c>
      <c r="F228" s="126"/>
      <c r="G228" s="127"/>
      <c r="H228" s="78"/>
      <c r="I228" s="127"/>
      <c r="J228" s="128"/>
      <c r="K228" s="129">
        <f t="shared" si="34"/>
        <v>0</v>
      </c>
      <c r="L228" s="130">
        <f t="shared" si="30"/>
        <v>0</v>
      </c>
      <c r="M228" s="131">
        <f t="shared" si="31"/>
        <v>0</v>
      </c>
      <c r="N228" s="78">
        <f t="shared" si="32"/>
        <v>0</v>
      </c>
      <c r="O228" s="127">
        <f t="shared" si="33"/>
        <v>0</v>
      </c>
      <c r="P228" s="78">
        <f t="shared" si="35"/>
        <v>0</v>
      </c>
    </row>
    <row r="229" spans="1:16" s="132" customFormat="1" x14ac:dyDescent="0.2">
      <c r="A229" s="71">
        <v>42.6</v>
      </c>
      <c r="B229" s="201"/>
      <c r="C229" s="136" t="s">
        <v>59</v>
      </c>
      <c r="D229" s="71" t="s">
        <v>45</v>
      </c>
      <c r="E229" s="125">
        <v>58.6</v>
      </c>
      <c r="F229" s="126"/>
      <c r="G229" s="127"/>
      <c r="H229" s="78"/>
      <c r="I229" s="127"/>
      <c r="J229" s="128"/>
      <c r="K229" s="129">
        <f t="shared" si="34"/>
        <v>0</v>
      </c>
      <c r="L229" s="130">
        <f t="shared" si="30"/>
        <v>0</v>
      </c>
      <c r="M229" s="131">
        <f t="shared" si="31"/>
        <v>0</v>
      </c>
      <c r="N229" s="78">
        <f t="shared" si="32"/>
        <v>0</v>
      </c>
      <c r="O229" s="127">
        <f t="shared" si="33"/>
        <v>0</v>
      </c>
      <c r="P229" s="78">
        <f t="shared" si="35"/>
        <v>0</v>
      </c>
    </row>
    <row r="230" spans="1:16" s="132" customFormat="1" x14ac:dyDescent="0.2">
      <c r="A230" s="71">
        <v>42.7</v>
      </c>
      <c r="B230" s="201"/>
      <c r="C230" s="134" t="s">
        <v>60</v>
      </c>
      <c r="D230" s="71" t="s">
        <v>56</v>
      </c>
      <c r="E230" s="135">
        <v>23.44</v>
      </c>
      <c r="F230" s="126"/>
      <c r="G230" s="127"/>
      <c r="H230" s="78"/>
      <c r="I230" s="127"/>
      <c r="J230" s="128"/>
      <c r="K230" s="129">
        <f t="shared" si="34"/>
        <v>0</v>
      </c>
      <c r="L230" s="130">
        <f t="shared" si="30"/>
        <v>0</v>
      </c>
      <c r="M230" s="131">
        <f t="shared" si="31"/>
        <v>0</v>
      </c>
      <c r="N230" s="78">
        <f t="shared" si="32"/>
        <v>0</v>
      </c>
      <c r="O230" s="127">
        <f t="shared" si="33"/>
        <v>0</v>
      </c>
      <c r="P230" s="78">
        <f t="shared" si="35"/>
        <v>0</v>
      </c>
    </row>
    <row r="231" spans="1:16" s="132" customFormat="1" x14ac:dyDescent="0.2">
      <c r="A231" s="71">
        <v>42.8</v>
      </c>
      <c r="B231" s="201"/>
      <c r="C231" s="137" t="s">
        <v>61</v>
      </c>
      <c r="D231" s="124" t="s">
        <v>56</v>
      </c>
      <c r="E231" s="135">
        <v>23.44</v>
      </c>
      <c r="F231" s="126"/>
      <c r="G231" s="127"/>
      <c r="H231" s="78"/>
      <c r="I231" s="127"/>
      <c r="J231" s="128"/>
      <c r="K231" s="129">
        <f t="shared" si="34"/>
        <v>0</v>
      </c>
      <c r="L231" s="130">
        <f t="shared" ref="L231:L262" si="36">ROUND((E231*F231),2)</f>
        <v>0</v>
      </c>
      <c r="M231" s="131">
        <f t="shared" ref="M231:M262" si="37">ROUND((E231*H231),2)</f>
        <v>0</v>
      </c>
      <c r="N231" s="78">
        <f t="shared" ref="N231:N262" si="38">ROUND((E231*I231),2)</f>
        <v>0</v>
      </c>
      <c r="O231" s="127">
        <f t="shared" ref="O231:O262" si="39">ROUND((E231*J231),2)</f>
        <v>0</v>
      </c>
      <c r="P231" s="78">
        <f t="shared" si="35"/>
        <v>0</v>
      </c>
    </row>
    <row r="232" spans="1:16" s="132" customFormat="1" x14ac:dyDescent="0.2">
      <c r="A232" s="71">
        <v>42.9</v>
      </c>
      <c r="B232" s="201"/>
      <c r="C232" s="123" t="s">
        <v>63</v>
      </c>
      <c r="D232" s="124" t="s">
        <v>45</v>
      </c>
      <c r="E232" s="125">
        <v>24.5</v>
      </c>
      <c r="F232" s="126"/>
      <c r="G232" s="127"/>
      <c r="H232" s="78"/>
      <c r="I232" s="127"/>
      <c r="J232" s="128"/>
      <c r="K232" s="129">
        <f t="shared" si="34"/>
        <v>0</v>
      </c>
      <c r="L232" s="130">
        <f t="shared" si="36"/>
        <v>0</v>
      </c>
      <c r="M232" s="131">
        <f t="shared" si="37"/>
        <v>0</v>
      </c>
      <c r="N232" s="78">
        <f t="shared" si="38"/>
        <v>0</v>
      </c>
      <c r="O232" s="127">
        <f t="shared" si="39"/>
        <v>0</v>
      </c>
      <c r="P232" s="78">
        <f t="shared" si="35"/>
        <v>0</v>
      </c>
    </row>
    <row r="233" spans="1:16" s="132" customFormat="1" x14ac:dyDescent="0.2">
      <c r="A233" s="70">
        <v>42.1</v>
      </c>
      <c r="B233" s="202"/>
      <c r="C233" s="134" t="s">
        <v>55</v>
      </c>
      <c r="D233" s="71" t="s">
        <v>57</v>
      </c>
      <c r="E233" s="135">
        <v>29.4</v>
      </c>
      <c r="F233" s="126"/>
      <c r="G233" s="127"/>
      <c r="H233" s="78"/>
      <c r="I233" s="127"/>
      <c r="J233" s="128"/>
      <c r="K233" s="129">
        <f t="shared" si="34"/>
        <v>0</v>
      </c>
      <c r="L233" s="130">
        <f t="shared" si="36"/>
        <v>0</v>
      </c>
      <c r="M233" s="131">
        <f t="shared" si="37"/>
        <v>0</v>
      </c>
      <c r="N233" s="78">
        <f t="shared" si="38"/>
        <v>0</v>
      </c>
      <c r="O233" s="127">
        <f t="shared" si="39"/>
        <v>0</v>
      </c>
      <c r="P233" s="78">
        <f t="shared" si="35"/>
        <v>0</v>
      </c>
    </row>
    <row r="234" spans="1:16" s="132" customFormat="1" ht="14.25" x14ac:dyDescent="0.2">
      <c r="A234" s="70">
        <v>42.11</v>
      </c>
      <c r="B234" s="202"/>
      <c r="C234" s="134" t="s">
        <v>58</v>
      </c>
      <c r="D234" s="71" t="s">
        <v>46</v>
      </c>
      <c r="E234" s="135">
        <v>0.25</v>
      </c>
      <c r="F234" s="126"/>
      <c r="G234" s="127"/>
      <c r="H234" s="78"/>
      <c r="I234" s="127"/>
      <c r="J234" s="128"/>
      <c r="K234" s="129">
        <f t="shared" si="34"/>
        <v>0</v>
      </c>
      <c r="L234" s="130">
        <f t="shared" si="36"/>
        <v>0</v>
      </c>
      <c r="M234" s="131">
        <f t="shared" si="37"/>
        <v>0</v>
      </c>
      <c r="N234" s="78">
        <f t="shared" si="38"/>
        <v>0</v>
      </c>
      <c r="O234" s="127">
        <f t="shared" si="39"/>
        <v>0</v>
      </c>
      <c r="P234" s="78">
        <f t="shared" si="35"/>
        <v>0</v>
      </c>
    </row>
    <row r="235" spans="1:16" s="132" customFormat="1" ht="14.25" x14ac:dyDescent="0.2">
      <c r="A235" s="70">
        <v>42.12</v>
      </c>
      <c r="B235" s="202"/>
      <c r="C235" s="136" t="s">
        <v>62</v>
      </c>
      <c r="D235" s="71" t="s">
        <v>46</v>
      </c>
      <c r="E235" s="125">
        <v>24.5</v>
      </c>
      <c r="F235" s="126"/>
      <c r="G235" s="127"/>
      <c r="H235" s="78"/>
      <c r="I235" s="127"/>
      <c r="J235" s="128"/>
      <c r="K235" s="129">
        <f t="shared" si="34"/>
        <v>0</v>
      </c>
      <c r="L235" s="130">
        <f t="shared" si="36"/>
        <v>0</v>
      </c>
      <c r="M235" s="131">
        <f t="shared" si="37"/>
        <v>0</v>
      </c>
      <c r="N235" s="78">
        <f t="shared" si="38"/>
        <v>0</v>
      </c>
      <c r="O235" s="127">
        <f t="shared" si="39"/>
        <v>0</v>
      </c>
      <c r="P235" s="78">
        <f t="shared" si="35"/>
        <v>0</v>
      </c>
    </row>
    <row r="236" spans="1:16" s="132" customFormat="1" x14ac:dyDescent="0.2">
      <c r="A236" s="70">
        <v>42.13</v>
      </c>
      <c r="B236" s="202"/>
      <c r="C236" s="134" t="s">
        <v>53</v>
      </c>
      <c r="D236" s="71" t="s">
        <v>56</v>
      </c>
      <c r="E236" s="135">
        <v>2.21</v>
      </c>
      <c r="F236" s="126"/>
      <c r="G236" s="127"/>
      <c r="H236" s="78"/>
      <c r="I236" s="127"/>
      <c r="J236" s="128"/>
      <c r="K236" s="129">
        <f t="shared" si="34"/>
        <v>0</v>
      </c>
      <c r="L236" s="130">
        <f t="shared" si="36"/>
        <v>0</v>
      </c>
      <c r="M236" s="131">
        <f t="shared" si="37"/>
        <v>0</v>
      </c>
      <c r="N236" s="78">
        <f t="shared" si="38"/>
        <v>0</v>
      </c>
      <c r="O236" s="127">
        <f t="shared" si="39"/>
        <v>0</v>
      </c>
      <c r="P236" s="78">
        <f t="shared" si="35"/>
        <v>0</v>
      </c>
    </row>
    <row r="237" spans="1:16" s="132" customFormat="1" x14ac:dyDescent="0.2">
      <c r="A237" s="70">
        <v>42.14</v>
      </c>
      <c r="B237" s="202"/>
      <c r="C237" s="136" t="s">
        <v>64</v>
      </c>
      <c r="D237" s="71" t="s">
        <v>45</v>
      </c>
      <c r="E237" s="125">
        <v>24.5</v>
      </c>
      <c r="F237" s="126"/>
      <c r="G237" s="127"/>
      <c r="H237" s="78"/>
      <c r="I237" s="127"/>
      <c r="J237" s="128"/>
      <c r="K237" s="129">
        <f t="shared" si="34"/>
        <v>0</v>
      </c>
      <c r="L237" s="130">
        <f t="shared" si="36"/>
        <v>0</v>
      </c>
      <c r="M237" s="131">
        <f t="shared" si="37"/>
        <v>0</v>
      </c>
      <c r="N237" s="78">
        <f t="shared" si="38"/>
        <v>0</v>
      </c>
      <c r="O237" s="127">
        <f t="shared" si="39"/>
        <v>0</v>
      </c>
      <c r="P237" s="78">
        <f t="shared" si="35"/>
        <v>0</v>
      </c>
    </row>
    <row r="238" spans="1:16" s="132" customFormat="1" x14ac:dyDescent="0.2">
      <c r="A238" s="70">
        <v>42.15</v>
      </c>
      <c r="B238" s="202"/>
      <c r="C238" s="134" t="s">
        <v>60</v>
      </c>
      <c r="D238" s="71" t="s">
        <v>56</v>
      </c>
      <c r="E238" s="135">
        <v>9.8000000000000007</v>
      </c>
      <c r="F238" s="126"/>
      <c r="G238" s="127"/>
      <c r="H238" s="78"/>
      <c r="I238" s="127"/>
      <c r="J238" s="128"/>
      <c r="K238" s="129">
        <f t="shared" si="34"/>
        <v>0</v>
      </c>
      <c r="L238" s="130">
        <f t="shared" si="36"/>
        <v>0</v>
      </c>
      <c r="M238" s="131">
        <f t="shared" si="37"/>
        <v>0</v>
      </c>
      <c r="N238" s="78">
        <f t="shared" si="38"/>
        <v>0</v>
      </c>
      <c r="O238" s="127">
        <f t="shared" si="39"/>
        <v>0</v>
      </c>
      <c r="P238" s="78">
        <f t="shared" si="35"/>
        <v>0</v>
      </c>
    </row>
    <row r="239" spans="1:16" s="122" customFormat="1" x14ac:dyDescent="0.2">
      <c r="A239" s="70">
        <v>42.16</v>
      </c>
      <c r="B239" s="202"/>
      <c r="C239" s="136" t="s">
        <v>71</v>
      </c>
      <c r="D239" s="71" t="s">
        <v>45</v>
      </c>
      <c r="E239" s="125">
        <v>24.5</v>
      </c>
      <c r="F239" s="126"/>
      <c r="G239" s="127"/>
      <c r="H239" s="78"/>
      <c r="I239" s="127"/>
      <c r="J239" s="128"/>
      <c r="K239" s="129">
        <f t="shared" si="34"/>
        <v>0</v>
      </c>
      <c r="L239" s="130">
        <f t="shared" si="36"/>
        <v>0</v>
      </c>
      <c r="M239" s="131">
        <f t="shared" si="37"/>
        <v>0</v>
      </c>
      <c r="N239" s="78">
        <f t="shared" si="38"/>
        <v>0</v>
      </c>
      <c r="O239" s="127">
        <f t="shared" si="39"/>
        <v>0</v>
      </c>
      <c r="P239" s="78">
        <f t="shared" si="35"/>
        <v>0</v>
      </c>
    </row>
    <row r="240" spans="1:16" s="122" customFormat="1" x14ac:dyDescent="0.2">
      <c r="A240" s="70">
        <v>42.17</v>
      </c>
      <c r="B240" s="202"/>
      <c r="C240" s="136" t="s">
        <v>72</v>
      </c>
      <c r="D240" s="71" t="s">
        <v>45</v>
      </c>
      <c r="E240" s="125">
        <v>24.5</v>
      </c>
      <c r="F240" s="126"/>
      <c r="G240" s="127"/>
      <c r="H240" s="78"/>
      <c r="I240" s="127"/>
      <c r="J240" s="128"/>
      <c r="K240" s="129">
        <f t="shared" si="34"/>
        <v>0</v>
      </c>
      <c r="L240" s="130">
        <f t="shared" si="36"/>
        <v>0</v>
      </c>
      <c r="M240" s="131">
        <f t="shared" si="37"/>
        <v>0</v>
      </c>
      <c r="N240" s="78">
        <f t="shared" si="38"/>
        <v>0</v>
      </c>
      <c r="O240" s="127">
        <f t="shared" si="39"/>
        <v>0</v>
      </c>
      <c r="P240" s="78">
        <f t="shared" si="35"/>
        <v>0</v>
      </c>
    </row>
    <row r="241" spans="1:16" s="132" customFormat="1" x14ac:dyDescent="0.2">
      <c r="A241" s="70">
        <v>42.18</v>
      </c>
      <c r="B241" s="202"/>
      <c r="C241" s="136" t="s">
        <v>73</v>
      </c>
      <c r="D241" s="71" t="s">
        <v>45</v>
      </c>
      <c r="E241" s="125">
        <v>24.5</v>
      </c>
      <c r="F241" s="126"/>
      <c r="G241" s="127"/>
      <c r="H241" s="78"/>
      <c r="I241" s="127"/>
      <c r="J241" s="128"/>
      <c r="K241" s="129">
        <f t="shared" si="34"/>
        <v>0</v>
      </c>
      <c r="L241" s="130">
        <f t="shared" si="36"/>
        <v>0</v>
      </c>
      <c r="M241" s="131">
        <f t="shared" si="37"/>
        <v>0</v>
      </c>
      <c r="N241" s="78">
        <f t="shared" si="38"/>
        <v>0</v>
      </c>
      <c r="O241" s="127">
        <f t="shared" si="39"/>
        <v>0</v>
      </c>
      <c r="P241" s="78">
        <f t="shared" si="35"/>
        <v>0</v>
      </c>
    </row>
    <row r="242" spans="1:16" s="132" customFormat="1" x14ac:dyDescent="0.2">
      <c r="A242" s="70">
        <v>42.19</v>
      </c>
      <c r="B242" s="202"/>
      <c r="C242" s="142" t="s">
        <v>67</v>
      </c>
      <c r="D242" s="71" t="s">
        <v>51</v>
      </c>
      <c r="E242" s="135">
        <v>20.78</v>
      </c>
      <c r="F242" s="126"/>
      <c r="G242" s="127"/>
      <c r="H242" s="78"/>
      <c r="I242" s="127"/>
      <c r="J242" s="128"/>
      <c r="K242" s="129">
        <f t="shared" si="34"/>
        <v>0</v>
      </c>
      <c r="L242" s="130">
        <f t="shared" si="36"/>
        <v>0</v>
      </c>
      <c r="M242" s="131">
        <f t="shared" si="37"/>
        <v>0</v>
      </c>
      <c r="N242" s="78">
        <f t="shared" si="38"/>
        <v>0</v>
      </c>
      <c r="O242" s="127">
        <f t="shared" si="39"/>
        <v>0</v>
      </c>
      <c r="P242" s="78">
        <f t="shared" si="35"/>
        <v>0</v>
      </c>
    </row>
    <row r="243" spans="1:16" s="132" customFormat="1" x14ac:dyDescent="0.2">
      <c r="A243" s="211">
        <v>43</v>
      </c>
      <c r="B243" s="212"/>
      <c r="C243" s="213" t="s">
        <v>95</v>
      </c>
      <c r="D243" s="214"/>
      <c r="E243" s="221">
        <v>0</v>
      </c>
      <c r="F243" s="222"/>
      <c r="G243" s="223"/>
      <c r="H243" s="218"/>
      <c r="I243" s="217"/>
      <c r="J243" s="224"/>
      <c r="K243" s="228">
        <f t="shared" si="34"/>
        <v>0</v>
      </c>
      <c r="L243" s="225">
        <f t="shared" si="36"/>
        <v>0</v>
      </c>
      <c r="M243" s="226">
        <f t="shared" si="37"/>
        <v>0</v>
      </c>
      <c r="N243" s="227">
        <f t="shared" si="38"/>
        <v>0</v>
      </c>
      <c r="O243" s="223">
        <f t="shared" si="39"/>
        <v>0</v>
      </c>
      <c r="P243" s="227">
        <f t="shared" si="35"/>
        <v>0</v>
      </c>
    </row>
    <row r="244" spans="1:16" s="132" customFormat="1" x14ac:dyDescent="0.2">
      <c r="A244" s="71">
        <v>43.1</v>
      </c>
      <c r="B244" s="201"/>
      <c r="C244" s="123" t="s">
        <v>54</v>
      </c>
      <c r="D244" s="124" t="s">
        <v>45</v>
      </c>
      <c r="E244" s="125">
        <v>15.79</v>
      </c>
      <c r="F244" s="126"/>
      <c r="G244" s="127"/>
      <c r="H244" s="78"/>
      <c r="I244" s="127"/>
      <c r="J244" s="128"/>
      <c r="K244" s="129">
        <f t="shared" si="34"/>
        <v>0</v>
      </c>
      <c r="L244" s="130">
        <f t="shared" si="36"/>
        <v>0</v>
      </c>
      <c r="M244" s="131">
        <f t="shared" si="37"/>
        <v>0</v>
      </c>
      <c r="N244" s="78">
        <f t="shared" si="38"/>
        <v>0</v>
      </c>
      <c r="O244" s="127">
        <f t="shared" si="39"/>
        <v>0</v>
      </c>
      <c r="P244" s="78">
        <f t="shared" si="35"/>
        <v>0</v>
      </c>
    </row>
    <row r="245" spans="1:16" s="132" customFormat="1" x14ac:dyDescent="0.2">
      <c r="A245" s="71">
        <v>43.2</v>
      </c>
      <c r="B245" s="201"/>
      <c r="C245" s="134" t="s">
        <v>55</v>
      </c>
      <c r="D245" s="71" t="s">
        <v>57</v>
      </c>
      <c r="E245" s="135">
        <v>14.21</v>
      </c>
      <c r="F245" s="126"/>
      <c r="G245" s="127"/>
      <c r="H245" s="78"/>
      <c r="I245" s="127"/>
      <c r="J245" s="128"/>
      <c r="K245" s="129">
        <f t="shared" si="34"/>
        <v>0</v>
      </c>
      <c r="L245" s="130">
        <f t="shared" si="36"/>
        <v>0</v>
      </c>
      <c r="M245" s="131">
        <f t="shared" si="37"/>
        <v>0</v>
      </c>
      <c r="N245" s="78">
        <f t="shared" si="38"/>
        <v>0</v>
      </c>
      <c r="O245" s="127">
        <f t="shared" si="39"/>
        <v>0</v>
      </c>
      <c r="P245" s="78">
        <f t="shared" si="35"/>
        <v>0</v>
      </c>
    </row>
    <row r="246" spans="1:16" s="132" customFormat="1" ht="14.25" x14ac:dyDescent="0.2">
      <c r="A246" s="71">
        <v>43.3</v>
      </c>
      <c r="B246" s="201"/>
      <c r="C246" s="134" t="s">
        <v>58</v>
      </c>
      <c r="D246" s="71" t="s">
        <v>46</v>
      </c>
      <c r="E246" s="135">
        <v>0.16</v>
      </c>
      <c r="F246" s="126"/>
      <c r="G246" s="127"/>
      <c r="H246" s="78"/>
      <c r="I246" s="127"/>
      <c r="J246" s="128"/>
      <c r="K246" s="129">
        <f t="shared" si="34"/>
        <v>0</v>
      </c>
      <c r="L246" s="130">
        <f t="shared" si="36"/>
        <v>0</v>
      </c>
      <c r="M246" s="131">
        <f t="shared" si="37"/>
        <v>0</v>
      </c>
      <c r="N246" s="78">
        <f t="shared" si="38"/>
        <v>0</v>
      </c>
      <c r="O246" s="127">
        <f t="shared" si="39"/>
        <v>0</v>
      </c>
      <c r="P246" s="78">
        <f t="shared" si="35"/>
        <v>0</v>
      </c>
    </row>
    <row r="247" spans="1:16" s="132" customFormat="1" ht="14.25" x14ac:dyDescent="0.2">
      <c r="A247" s="71">
        <v>43.4</v>
      </c>
      <c r="B247" s="201"/>
      <c r="C247" s="136" t="s">
        <v>52</v>
      </c>
      <c r="D247" s="71" t="s">
        <v>46</v>
      </c>
      <c r="E247" s="135">
        <v>15.79</v>
      </c>
      <c r="F247" s="126"/>
      <c r="G247" s="127"/>
      <c r="H247" s="78"/>
      <c r="I247" s="127"/>
      <c r="J247" s="128"/>
      <c r="K247" s="129">
        <f t="shared" si="34"/>
        <v>0</v>
      </c>
      <c r="L247" s="130">
        <f t="shared" si="36"/>
        <v>0</v>
      </c>
      <c r="M247" s="131">
        <f t="shared" si="37"/>
        <v>0</v>
      </c>
      <c r="N247" s="78">
        <f t="shared" si="38"/>
        <v>0</v>
      </c>
      <c r="O247" s="127">
        <f t="shared" si="39"/>
        <v>0</v>
      </c>
      <c r="P247" s="78">
        <f t="shared" si="35"/>
        <v>0</v>
      </c>
    </row>
    <row r="248" spans="1:16" s="132" customFormat="1" x14ac:dyDescent="0.2">
      <c r="A248" s="71">
        <v>43.5</v>
      </c>
      <c r="B248" s="201"/>
      <c r="C248" s="134" t="s">
        <v>53</v>
      </c>
      <c r="D248" s="71" t="s">
        <v>56</v>
      </c>
      <c r="E248" s="135">
        <v>2.37</v>
      </c>
      <c r="F248" s="126"/>
      <c r="G248" s="127"/>
      <c r="H248" s="78"/>
      <c r="I248" s="127"/>
      <c r="J248" s="128"/>
      <c r="K248" s="129">
        <f t="shared" si="34"/>
        <v>0</v>
      </c>
      <c r="L248" s="130">
        <f t="shared" si="36"/>
        <v>0</v>
      </c>
      <c r="M248" s="131">
        <f t="shared" si="37"/>
        <v>0</v>
      </c>
      <c r="N248" s="78">
        <f t="shared" si="38"/>
        <v>0</v>
      </c>
      <c r="O248" s="127">
        <f t="shared" si="39"/>
        <v>0</v>
      </c>
      <c r="P248" s="78">
        <f t="shared" si="35"/>
        <v>0</v>
      </c>
    </row>
    <row r="249" spans="1:16" s="132" customFormat="1" x14ac:dyDescent="0.2">
      <c r="A249" s="71">
        <v>43.6</v>
      </c>
      <c r="B249" s="201"/>
      <c r="C249" s="136" t="s">
        <v>59</v>
      </c>
      <c r="D249" s="71" t="s">
        <v>45</v>
      </c>
      <c r="E249" s="125">
        <v>15.79</v>
      </c>
      <c r="F249" s="126"/>
      <c r="G249" s="127"/>
      <c r="H249" s="78"/>
      <c r="I249" s="127"/>
      <c r="J249" s="128"/>
      <c r="K249" s="129">
        <f t="shared" si="34"/>
        <v>0</v>
      </c>
      <c r="L249" s="130">
        <f t="shared" si="36"/>
        <v>0</v>
      </c>
      <c r="M249" s="131">
        <f t="shared" si="37"/>
        <v>0</v>
      </c>
      <c r="N249" s="78">
        <f t="shared" si="38"/>
        <v>0</v>
      </c>
      <c r="O249" s="127">
        <f t="shared" si="39"/>
        <v>0</v>
      </c>
      <c r="P249" s="78">
        <f t="shared" si="35"/>
        <v>0</v>
      </c>
    </row>
    <row r="250" spans="1:16" s="132" customFormat="1" x14ac:dyDescent="0.2">
      <c r="A250" s="71">
        <v>43.7</v>
      </c>
      <c r="B250" s="201"/>
      <c r="C250" s="134" t="s">
        <v>60</v>
      </c>
      <c r="D250" s="71" t="s">
        <v>56</v>
      </c>
      <c r="E250" s="135">
        <v>6.32</v>
      </c>
      <c r="F250" s="126"/>
      <c r="G250" s="127"/>
      <c r="H250" s="78"/>
      <c r="I250" s="127"/>
      <c r="J250" s="128"/>
      <c r="K250" s="129">
        <f t="shared" si="34"/>
        <v>0</v>
      </c>
      <c r="L250" s="130">
        <f t="shared" si="36"/>
        <v>0</v>
      </c>
      <c r="M250" s="131">
        <f t="shared" si="37"/>
        <v>0</v>
      </c>
      <c r="N250" s="78">
        <f t="shared" si="38"/>
        <v>0</v>
      </c>
      <c r="O250" s="127">
        <f t="shared" si="39"/>
        <v>0</v>
      </c>
      <c r="P250" s="78">
        <f t="shared" si="35"/>
        <v>0</v>
      </c>
    </row>
    <row r="251" spans="1:16" s="132" customFormat="1" x14ac:dyDescent="0.2">
      <c r="A251" s="71">
        <v>43.8</v>
      </c>
      <c r="B251" s="201"/>
      <c r="C251" s="137" t="s">
        <v>61</v>
      </c>
      <c r="D251" s="124" t="s">
        <v>56</v>
      </c>
      <c r="E251" s="135">
        <v>6.32</v>
      </c>
      <c r="F251" s="126"/>
      <c r="G251" s="127"/>
      <c r="H251" s="78"/>
      <c r="I251" s="127"/>
      <c r="J251" s="128"/>
      <c r="K251" s="129">
        <f t="shared" si="34"/>
        <v>0</v>
      </c>
      <c r="L251" s="130">
        <f t="shared" si="36"/>
        <v>0</v>
      </c>
      <c r="M251" s="131">
        <f t="shared" si="37"/>
        <v>0</v>
      </c>
      <c r="N251" s="78">
        <f t="shared" si="38"/>
        <v>0</v>
      </c>
      <c r="O251" s="127">
        <f t="shared" si="39"/>
        <v>0</v>
      </c>
      <c r="P251" s="78">
        <f t="shared" si="35"/>
        <v>0</v>
      </c>
    </row>
    <row r="252" spans="1:16" s="132" customFormat="1" x14ac:dyDescent="0.2">
      <c r="A252" s="71">
        <v>43.9</v>
      </c>
      <c r="B252" s="201"/>
      <c r="C252" s="123" t="s">
        <v>63</v>
      </c>
      <c r="D252" s="124" t="s">
        <v>45</v>
      </c>
      <c r="E252" s="125">
        <v>16.7</v>
      </c>
      <c r="F252" s="126"/>
      <c r="G252" s="127"/>
      <c r="H252" s="78"/>
      <c r="I252" s="127"/>
      <c r="J252" s="128"/>
      <c r="K252" s="129">
        <f t="shared" si="34"/>
        <v>0</v>
      </c>
      <c r="L252" s="130">
        <f t="shared" si="36"/>
        <v>0</v>
      </c>
      <c r="M252" s="131">
        <f t="shared" si="37"/>
        <v>0</v>
      </c>
      <c r="N252" s="78">
        <f t="shared" si="38"/>
        <v>0</v>
      </c>
      <c r="O252" s="127">
        <f t="shared" si="39"/>
        <v>0</v>
      </c>
      <c r="P252" s="78">
        <f t="shared" si="35"/>
        <v>0</v>
      </c>
    </row>
    <row r="253" spans="1:16" s="132" customFormat="1" x14ac:dyDescent="0.2">
      <c r="A253" s="70">
        <v>43.1</v>
      </c>
      <c r="B253" s="202"/>
      <c r="C253" s="134" t="s">
        <v>55</v>
      </c>
      <c r="D253" s="71" t="s">
        <v>57</v>
      </c>
      <c r="E253" s="135">
        <v>20.04</v>
      </c>
      <c r="F253" s="126"/>
      <c r="G253" s="127"/>
      <c r="H253" s="78"/>
      <c r="I253" s="127"/>
      <c r="J253" s="128"/>
      <c r="K253" s="129">
        <f t="shared" si="34"/>
        <v>0</v>
      </c>
      <c r="L253" s="130">
        <f t="shared" si="36"/>
        <v>0</v>
      </c>
      <c r="M253" s="131">
        <f t="shared" si="37"/>
        <v>0</v>
      </c>
      <c r="N253" s="78">
        <f t="shared" si="38"/>
        <v>0</v>
      </c>
      <c r="O253" s="127">
        <f t="shared" si="39"/>
        <v>0</v>
      </c>
      <c r="P253" s="78">
        <f t="shared" si="35"/>
        <v>0</v>
      </c>
    </row>
    <row r="254" spans="1:16" s="132" customFormat="1" ht="14.25" x14ac:dyDescent="0.2">
      <c r="A254" s="70">
        <v>43.11</v>
      </c>
      <c r="B254" s="202"/>
      <c r="C254" s="134" t="s">
        <v>58</v>
      </c>
      <c r="D254" s="71" t="s">
        <v>46</v>
      </c>
      <c r="E254" s="135">
        <v>0.17</v>
      </c>
      <c r="F254" s="126"/>
      <c r="G254" s="127"/>
      <c r="H254" s="78"/>
      <c r="I254" s="127"/>
      <c r="J254" s="128"/>
      <c r="K254" s="129">
        <f t="shared" si="34"/>
        <v>0</v>
      </c>
      <c r="L254" s="130">
        <f t="shared" si="36"/>
        <v>0</v>
      </c>
      <c r="M254" s="131">
        <f t="shared" si="37"/>
        <v>0</v>
      </c>
      <c r="N254" s="78">
        <f t="shared" si="38"/>
        <v>0</v>
      </c>
      <c r="O254" s="127">
        <f t="shared" si="39"/>
        <v>0</v>
      </c>
      <c r="P254" s="78">
        <f t="shared" si="35"/>
        <v>0</v>
      </c>
    </row>
    <row r="255" spans="1:16" s="132" customFormat="1" ht="14.25" x14ac:dyDescent="0.2">
      <c r="A255" s="70">
        <v>43.12</v>
      </c>
      <c r="B255" s="202"/>
      <c r="C255" s="136" t="s">
        <v>62</v>
      </c>
      <c r="D255" s="71" t="s">
        <v>46</v>
      </c>
      <c r="E255" s="125">
        <v>16.7</v>
      </c>
      <c r="F255" s="126"/>
      <c r="G255" s="127"/>
      <c r="H255" s="78"/>
      <c r="I255" s="127"/>
      <c r="J255" s="128"/>
      <c r="K255" s="129">
        <f t="shared" si="34"/>
        <v>0</v>
      </c>
      <c r="L255" s="130">
        <f t="shared" si="36"/>
        <v>0</v>
      </c>
      <c r="M255" s="131">
        <f t="shared" si="37"/>
        <v>0</v>
      </c>
      <c r="N255" s="78">
        <f t="shared" si="38"/>
        <v>0</v>
      </c>
      <c r="O255" s="127">
        <f t="shared" si="39"/>
        <v>0</v>
      </c>
      <c r="P255" s="78">
        <f t="shared" si="35"/>
        <v>0</v>
      </c>
    </row>
    <row r="256" spans="1:16" s="132" customFormat="1" x14ac:dyDescent="0.2">
      <c r="A256" s="70">
        <v>43.13</v>
      </c>
      <c r="B256" s="202"/>
      <c r="C256" s="134" t="s">
        <v>53</v>
      </c>
      <c r="D256" s="71" t="s">
        <v>56</v>
      </c>
      <c r="E256" s="135">
        <v>1.5</v>
      </c>
      <c r="F256" s="126"/>
      <c r="G256" s="127"/>
      <c r="H256" s="78"/>
      <c r="I256" s="127"/>
      <c r="J256" s="128"/>
      <c r="K256" s="129">
        <f t="shared" si="34"/>
        <v>0</v>
      </c>
      <c r="L256" s="130">
        <f t="shared" si="36"/>
        <v>0</v>
      </c>
      <c r="M256" s="131">
        <f t="shared" si="37"/>
        <v>0</v>
      </c>
      <c r="N256" s="78">
        <f t="shared" si="38"/>
        <v>0</v>
      </c>
      <c r="O256" s="127">
        <f t="shared" si="39"/>
        <v>0</v>
      </c>
      <c r="P256" s="78">
        <f t="shared" si="35"/>
        <v>0</v>
      </c>
    </row>
    <row r="257" spans="1:16" s="122" customFormat="1" x14ac:dyDescent="0.2">
      <c r="A257" s="70">
        <v>43.14</v>
      </c>
      <c r="B257" s="202"/>
      <c r="C257" s="136" t="s">
        <v>64</v>
      </c>
      <c r="D257" s="71" t="s">
        <v>45</v>
      </c>
      <c r="E257" s="125">
        <v>16.7</v>
      </c>
      <c r="F257" s="126"/>
      <c r="G257" s="127"/>
      <c r="H257" s="78"/>
      <c r="I257" s="127"/>
      <c r="J257" s="128"/>
      <c r="K257" s="129">
        <f t="shared" si="34"/>
        <v>0</v>
      </c>
      <c r="L257" s="130">
        <f t="shared" si="36"/>
        <v>0</v>
      </c>
      <c r="M257" s="131">
        <f t="shared" si="37"/>
        <v>0</v>
      </c>
      <c r="N257" s="78">
        <f t="shared" si="38"/>
        <v>0</v>
      </c>
      <c r="O257" s="127">
        <f t="shared" si="39"/>
        <v>0</v>
      </c>
      <c r="P257" s="78">
        <f t="shared" si="35"/>
        <v>0</v>
      </c>
    </row>
    <row r="258" spans="1:16" s="122" customFormat="1" x14ac:dyDescent="0.2">
      <c r="A258" s="70">
        <v>43.15</v>
      </c>
      <c r="B258" s="202"/>
      <c r="C258" s="134" t="s">
        <v>60</v>
      </c>
      <c r="D258" s="71" t="s">
        <v>56</v>
      </c>
      <c r="E258" s="135">
        <v>6.68</v>
      </c>
      <c r="F258" s="126"/>
      <c r="G258" s="127"/>
      <c r="H258" s="78"/>
      <c r="I258" s="127"/>
      <c r="J258" s="128"/>
      <c r="K258" s="129">
        <f t="shared" si="34"/>
        <v>0</v>
      </c>
      <c r="L258" s="130">
        <f t="shared" si="36"/>
        <v>0</v>
      </c>
      <c r="M258" s="131">
        <f t="shared" si="37"/>
        <v>0</v>
      </c>
      <c r="N258" s="78">
        <f t="shared" si="38"/>
        <v>0</v>
      </c>
      <c r="O258" s="127">
        <f t="shared" si="39"/>
        <v>0</v>
      </c>
      <c r="P258" s="78">
        <f t="shared" si="35"/>
        <v>0</v>
      </c>
    </row>
    <row r="259" spans="1:16" s="132" customFormat="1" x14ac:dyDescent="0.2">
      <c r="A259" s="211">
        <v>44</v>
      </c>
      <c r="B259" s="212"/>
      <c r="C259" s="213" t="s">
        <v>96</v>
      </c>
      <c r="D259" s="214"/>
      <c r="E259" s="221">
        <v>0</v>
      </c>
      <c r="F259" s="222"/>
      <c r="G259" s="223"/>
      <c r="H259" s="218"/>
      <c r="I259" s="217"/>
      <c r="J259" s="224"/>
      <c r="K259" s="228">
        <f t="shared" si="34"/>
        <v>0</v>
      </c>
      <c r="L259" s="225">
        <f t="shared" si="36"/>
        <v>0</v>
      </c>
      <c r="M259" s="226">
        <f t="shared" si="37"/>
        <v>0</v>
      </c>
      <c r="N259" s="227">
        <f t="shared" si="38"/>
        <v>0</v>
      </c>
      <c r="O259" s="223">
        <f t="shared" si="39"/>
        <v>0</v>
      </c>
      <c r="P259" s="227">
        <f t="shared" si="35"/>
        <v>0</v>
      </c>
    </row>
    <row r="260" spans="1:16" s="132" customFormat="1" x14ac:dyDescent="0.2">
      <c r="A260" s="71">
        <v>44.1</v>
      </c>
      <c r="B260" s="201"/>
      <c r="C260" s="123" t="s">
        <v>54</v>
      </c>
      <c r="D260" s="124" t="s">
        <v>45</v>
      </c>
      <c r="E260" s="125">
        <v>47.66</v>
      </c>
      <c r="F260" s="126"/>
      <c r="G260" s="127"/>
      <c r="H260" s="78"/>
      <c r="I260" s="127"/>
      <c r="J260" s="128"/>
      <c r="K260" s="129">
        <f t="shared" si="34"/>
        <v>0</v>
      </c>
      <c r="L260" s="130">
        <f t="shared" si="36"/>
        <v>0</v>
      </c>
      <c r="M260" s="131">
        <f t="shared" si="37"/>
        <v>0</v>
      </c>
      <c r="N260" s="78">
        <f t="shared" si="38"/>
        <v>0</v>
      </c>
      <c r="O260" s="127">
        <f t="shared" si="39"/>
        <v>0</v>
      </c>
      <c r="P260" s="78">
        <f t="shared" si="35"/>
        <v>0</v>
      </c>
    </row>
    <row r="261" spans="1:16" s="132" customFormat="1" x14ac:dyDescent="0.2">
      <c r="A261" s="71">
        <v>44.2</v>
      </c>
      <c r="B261" s="201"/>
      <c r="C261" s="134" t="s">
        <v>55</v>
      </c>
      <c r="D261" s="71" t="s">
        <v>57</v>
      </c>
      <c r="E261" s="135">
        <v>42.89</v>
      </c>
      <c r="F261" s="126"/>
      <c r="G261" s="127"/>
      <c r="H261" s="78"/>
      <c r="I261" s="127"/>
      <c r="J261" s="128"/>
      <c r="K261" s="129">
        <f t="shared" si="34"/>
        <v>0</v>
      </c>
      <c r="L261" s="130">
        <f t="shared" si="36"/>
        <v>0</v>
      </c>
      <c r="M261" s="131">
        <f t="shared" si="37"/>
        <v>0</v>
      </c>
      <c r="N261" s="78">
        <f t="shared" si="38"/>
        <v>0</v>
      </c>
      <c r="O261" s="127">
        <f t="shared" si="39"/>
        <v>0</v>
      </c>
      <c r="P261" s="78">
        <f t="shared" si="35"/>
        <v>0</v>
      </c>
    </row>
    <row r="262" spans="1:16" s="132" customFormat="1" ht="14.25" x14ac:dyDescent="0.2">
      <c r="A262" s="71">
        <v>44.3</v>
      </c>
      <c r="B262" s="201"/>
      <c r="C262" s="134" t="s">
        <v>58</v>
      </c>
      <c r="D262" s="71" t="s">
        <v>46</v>
      </c>
      <c r="E262" s="135">
        <v>0.48</v>
      </c>
      <c r="F262" s="126"/>
      <c r="G262" s="127"/>
      <c r="H262" s="78"/>
      <c r="I262" s="127"/>
      <c r="J262" s="128"/>
      <c r="K262" s="129">
        <f t="shared" si="34"/>
        <v>0</v>
      </c>
      <c r="L262" s="130">
        <f t="shared" si="36"/>
        <v>0</v>
      </c>
      <c r="M262" s="131">
        <f t="shared" si="37"/>
        <v>0</v>
      </c>
      <c r="N262" s="78">
        <f t="shared" si="38"/>
        <v>0</v>
      </c>
      <c r="O262" s="127">
        <f t="shared" si="39"/>
        <v>0</v>
      </c>
      <c r="P262" s="78">
        <f t="shared" si="35"/>
        <v>0</v>
      </c>
    </row>
    <row r="263" spans="1:16" s="132" customFormat="1" ht="14.25" x14ac:dyDescent="0.2">
      <c r="A263" s="71">
        <v>44.4</v>
      </c>
      <c r="B263" s="201"/>
      <c r="C263" s="136" t="s">
        <v>52</v>
      </c>
      <c r="D263" s="71" t="s">
        <v>46</v>
      </c>
      <c r="E263" s="135">
        <v>47.66</v>
      </c>
      <c r="F263" s="126"/>
      <c r="G263" s="127"/>
      <c r="H263" s="78"/>
      <c r="I263" s="127"/>
      <c r="J263" s="128"/>
      <c r="K263" s="129">
        <f t="shared" si="34"/>
        <v>0</v>
      </c>
      <c r="L263" s="130">
        <f t="shared" ref="L263:L284" si="40">ROUND((E263*F263),2)</f>
        <v>0</v>
      </c>
      <c r="M263" s="131">
        <f t="shared" ref="M263:M284" si="41">ROUND((E263*H263),2)</f>
        <v>0</v>
      </c>
      <c r="N263" s="78">
        <f t="shared" ref="N263:N284" si="42">ROUND((E263*I263),2)</f>
        <v>0</v>
      </c>
      <c r="O263" s="127">
        <f t="shared" ref="O263:O284" si="43">ROUND((E263*J263),2)</f>
        <v>0</v>
      </c>
      <c r="P263" s="78">
        <f t="shared" si="35"/>
        <v>0</v>
      </c>
    </row>
    <row r="264" spans="1:16" s="132" customFormat="1" x14ac:dyDescent="0.2">
      <c r="A264" s="71">
        <v>44.5</v>
      </c>
      <c r="B264" s="201"/>
      <c r="C264" s="134" t="s">
        <v>53</v>
      </c>
      <c r="D264" s="71" t="s">
        <v>56</v>
      </c>
      <c r="E264" s="135">
        <v>7.15</v>
      </c>
      <c r="F264" s="126"/>
      <c r="G264" s="127"/>
      <c r="H264" s="78"/>
      <c r="I264" s="127"/>
      <c r="J264" s="128"/>
      <c r="K264" s="129">
        <f t="shared" si="34"/>
        <v>0</v>
      </c>
      <c r="L264" s="130">
        <f t="shared" si="40"/>
        <v>0</v>
      </c>
      <c r="M264" s="131">
        <f t="shared" si="41"/>
        <v>0</v>
      </c>
      <c r="N264" s="78">
        <f t="shared" si="42"/>
        <v>0</v>
      </c>
      <c r="O264" s="127">
        <f t="shared" si="43"/>
        <v>0</v>
      </c>
      <c r="P264" s="78">
        <f t="shared" si="35"/>
        <v>0</v>
      </c>
    </row>
    <row r="265" spans="1:16" s="132" customFormat="1" x14ac:dyDescent="0.2">
      <c r="A265" s="71">
        <v>44.6</v>
      </c>
      <c r="B265" s="201"/>
      <c r="C265" s="136" t="s">
        <v>59</v>
      </c>
      <c r="D265" s="71" t="s">
        <v>45</v>
      </c>
      <c r="E265" s="125">
        <v>47.66</v>
      </c>
      <c r="F265" s="126"/>
      <c r="G265" s="127"/>
      <c r="H265" s="78"/>
      <c r="I265" s="127"/>
      <c r="J265" s="128"/>
      <c r="K265" s="129">
        <f t="shared" si="34"/>
        <v>0</v>
      </c>
      <c r="L265" s="130">
        <f t="shared" si="40"/>
        <v>0</v>
      </c>
      <c r="M265" s="131">
        <f t="shared" si="41"/>
        <v>0</v>
      </c>
      <c r="N265" s="78">
        <f t="shared" si="42"/>
        <v>0</v>
      </c>
      <c r="O265" s="127">
        <f t="shared" si="43"/>
        <v>0</v>
      </c>
      <c r="P265" s="78">
        <f t="shared" si="35"/>
        <v>0</v>
      </c>
    </row>
    <row r="266" spans="1:16" s="132" customFormat="1" x14ac:dyDescent="0.2">
      <c r="A266" s="71">
        <v>44.7</v>
      </c>
      <c r="B266" s="201"/>
      <c r="C266" s="134" t="s">
        <v>60</v>
      </c>
      <c r="D266" s="71" t="s">
        <v>56</v>
      </c>
      <c r="E266" s="135">
        <v>19.059999999999999</v>
      </c>
      <c r="F266" s="126"/>
      <c r="G266" s="127"/>
      <c r="H266" s="78"/>
      <c r="I266" s="127"/>
      <c r="J266" s="128"/>
      <c r="K266" s="129">
        <f t="shared" si="34"/>
        <v>0</v>
      </c>
      <c r="L266" s="130">
        <f t="shared" si="40"/>
        <v>0</v>
      </c>
      <c r="M266" s="131">
        <f t="shared" si="41"/>
        <v>0</v>
      </c>
      <c r="N266" s="78">
        <f t="shared" si="42"/>
        <v>0</v>
      </c>
      <c r="O266" s="127">
        <f t="shared" si="43"/>
        <v>0</v>
      </c>
      <c r="P266" s="78">
        <f t="shared" si="35"/>
        <v>0</v>
      </c>
    </row>
    <row r="267" spans="1:16" s="132" customFormat="1" x14ac:dyDescent="0.2">
      <c r="A267" s="71">
        <v>44.8</v>
      </c>
      <c r="B267" s="201"/>
      <c r="C267" s="137" t="s">
        <v>61</v>
      </c>
      <c r="D267" s="124" t="s">
        <v>56</v>
      </c>
      <c r="E267" s="135">
        <v>19.059999999999999</v>
      </c>
      <c r="F267" s="126"/>
      <c r="G267" s="127"/>
      <c r="H267" s="78"/>
      <c r="I267" s="127"/>
      <c r="J267" s="128"/>
      <c r="K267" s="129">
        <f t="shared" si="34"/>
        <v>0</v>
      </c>
      <c r="L267" s="130">
        <f t="shared" si="40"/>
        <v>0</v>
      </c>
      <c r="M267" s="131">
        <f t="shared" si="41"/>
        <v>0</v>
      </c>
      <c r="N267" s="78">
        <f t="shared" si="42"/>
        <v>0</v>
      </c>
      <c r="O267" s="127">
        <f t="shared" si="43"/>
        <v>0</v>
      </c>
      <c r="P267" s="78">
        <f t="shared" si="35"/>
        <v>0</v>
      </c>
    </row>
    <row r="268" spans="1:16" s="132" customFormat="1" x14ac:dyDescent="0.2">
      <c r="A268" s="71">
        <v>44.9</v>
      </c>
      <c r="B268" s="201"/>
      <c r="C268" s="123" t="s">
        <v>63</v>
      </c>
      <c r="D268" s="124" t="s">
        <v>45</v>
      </c>
      <c r="E268" s="125">
        <v>12.3</v>
      </c>
      <c r="F268" s="126"/>
      <c r="G268" s="127"/>
      <c r="H268" s="78"/>
      <c r="I268" s="127"/>
      <c r="J268" s="128"/>
      <c r="K268" s="129">
        <f t="shared" si="34"/>
        <v>0</v>
      </c>
      <c r="L268" s="130">
        <f t="shared" si="40"/>
        <v>0</v>
      </c>
      <c r="M268" s="131">
        <f t="shared" si="41"/>
        <v>0</v>
      </c>
      <c r="N268" s="78">
        <f t="shared" si="42"/>
        <v>0</v>
      </c>
      <c r="O268" s="127">
        <f t="shared" si="43"/>
        <v>0</v>
      </c>
      <c r="P268" s="78">
        <f t="shared" si="35"/>
        <v>0</v>
      </c>
    </row>
    <row r="269" spans="1:16" s="132" customFormat="1" x14ac:dyDescent="0.2">
      <c r="A269" s="70">
        <v>44.1</v>
      </c>
      <c r="B269" s="202"/>
      <c r="C269" s="134" t="s">
        <v>55</v>
      </c>
      <c r="D269" s="71" t="s">
        <v>57</v>
      </c>
      <c r="E269" s="135">
        <v>14.76</v>
      </c>
      <c r="F269" s="126"/>
      <c r="G269" s="127"/>
      <c r="H269" s="78"/>
      <c r="I269" s="127"/>
      <c r="J269" s="128"/>
      <c r="K269" s="129">
        <f t="shared" si="34"/>
        <v>0</v>
      </c>
      <c r="L269" s="130">
        <f t="shared" si="40"/>
        <v>0</v>
      </c>
      <c r="M269" s="131">
        <f t="shared" si="41"/>
        <v>0</v>
      </c>
      <c r="N269" s="78">
        <f t="shared" si="42"/>
        <v>0</v>
      </c>
      <c r="O269" s="127">
        <f t="shared" si="43"/>
        <v>0</v>
      </c>
      <c r="P269" s="78">
        <f t="shared" si="35"/>
        <v>0</v>
      </c>
    </row>
    <row r="270" spans="1:16" s="132" customFormat="1" ht="14.25" x14ac:dyDescent="0.2">
      <c r="A270" s="70">
        <v>44.11</v>
      </c>
      <c r="B270" s="202"/>
      <c r="C270" s="134" t="s">
        <v>58</v>
      </c>
      <c r="D270" s="71" t="s">
        <v>46</v>
      </c>
      <c r="E270" s="135">
        <v>0.12</v>
      </c>
      <c r="F270" s="126"/>
      <c r="G270" s="127"/>
      <c r="H270" s="78"/>
      <c r="I270" s="127"/>
      <c r="J270" s="128"/>
      <c r="K270" s="129">
        <f t="shared" si="34"/>
        <v>0</v>
      </c>
      <c r="L270" s="130">
        <f t="shared" si="40"/>
        <v>0</v>
      </c>
      <c r="M270" s="131">
        <f t="shared" si="41"/>
        <v>0</v>
      </c>
      <c r="N270" s="78">
        <f t="shared" si="42"/>
        <v>0</v>
      </c>
      <c r="O270" s="127">
        <f t="shared" si="43"/>
        <v>0</v>
      </c>
      <c r="P270" s="78">
        <f t="shared" si="35"/>
        <v>0</v>
      </c>
    </row>
    <row r="271" spans="1:16" s="132" customFormat="1" ht="14.25" x14ac:dyDescent="0.2">
      <c r="A271" s="70">
        <v>44.12</v>
      </c>
      <c r="B271" s="202"/>
      <c r="C271" s="136" t="s">
        <v>62</v>
      </c>
      <c r="D271" s="71" t="s">
        <v>46</v>
      </c>
      <c r="E271" s="125">
        <v>12.3</v>
      </c>
      <c r="F271" s="126"/>
      <c r="G271" s="127"/>
      <c r="H271" s="78"/>
      <c r="I271" s="127"/>
      <c r="J271" s="128"/>
      <c r="K271" s="129">
        <f t="shared" si="34"/>
        <v>0</v>
      </c>
      <c r="L271" s="130">
        <f t="shared" si="40"/>
        <v>0</v>
      </c>
      <c r="M271" s="131">
        <f t="shared" si="41"/>
        <v>0</v>
      </c>
      <c r="N271" s="78">
        <f t="shared" si="42"/>
        <v>0</v>
      </c>
      <c r="O271" s="127">
        <f t="shared" si="43"/>
        <v>0</v>
      </c>
      <c r="P271" s="78">
        <f t="shared" si="35"/>
        <v>0</v>
      </c>
    </row>
    <row r="272" spans="1:16" s="132" customFormat="1" x14ac:dyDescent="0.2">
      <c r="A272" s="70">
        <v>44.13</v>
      </c>
      <c r="B272" s="202"/>
      <c r="C272" s="134" t="s">
        <v>53</v>
      </c>
      <c r="D272" s="71" t="s">
        <v>56</v>
      </c>
      <c r="E272" s="135">
        <v>1.1100000000000001</v>
      </c>
      <c r="F272" s="126"/>
      <c r="G272" s="127"/>
      <c r="H272" s="78"/>
      <c r="I272" s="127"/>
      <c r="J272" s="128"/>
      <c r="K272" s="129">
        <f t="shared" si="34"/>
        <v>0</v>
      </c>
      <c r="L272" s="130">
        <f t="shared" si="40"/>
        <v>0</v>
      </c>
      <c r="M272" s="131">
        <f t="shared" si="41"/>
        <v>0</v>
      </c>
      <c r="N272" s="78">
        <f t="shared" si="42"/>
        <v>0</v>
      </c>
      <c r="O272" s="127">
        <f t="shared" si="43"/>
        <v>0</v>
      </c>
      <c r="P272" s="78">
        <f t="shared" si="35"/>
        <v>0</v>
      </c>
    </row>
    <row r="273" spans="1:16" s="132" customFormat="1" x14ac:dyDescent="0.2">
      <c r="A273" s="70">
        <v>44.14</v>
      </c>
      <c r="B273" s="202"/>
      <c r="C273" s="136" t="s">
        <v>64</v>
      </c>
      <c r="D273" s="71" t="s">
        <v>45</v>
      </c>
      <c r="E273" s="125">
        <v>12.3</v>
      </c>
      <c r="F273" s="126"/>
      <c r="G273" s="127"/>
      <c r="H273" s="78"/>
      <c r="I273" s="127"/>
      <c r="J273" s="128"/>
      <c r="K273" s="129">
        <f t="shared" si="34"/>
        <v>0</v>
      </c>
      <c r="L273" s="130">
        <f t="shared" si="40"/>
        <v>0</v>
      </c>
      <c r="M273" s="131">
        <f t="shared" si="41"/>
        <v>0</v>
      </c>
      <c r="N273" s="78">
        <f t="shared" si="42"/>
        <v>0</v>
      </c>
      <c r="O273" s="127">
        <f t="shared" si="43"/>
        <v>0</v>
      </c>
      <c r="P273" s="78">
        <f t="shared" si="35"/>
        <v>0</v>
      </c>
    </row>
    <row r="274" spans="1:16" s="132" customFormat="1" x14ac:dyDescent="0.2">
      <c r="A274" s="70">
        <v>44.15</v>
      </c>
      <c r="B274" s="202"/>
      <c r="C274" s="134" t="s">
        <v>60</v>
      </c>
      <c r="D274" s="71" t="s">
        <v>56</v>
      </c>
      <c r="E274" s="135">
        <v>4.92</v>
      </c>
      <c r="F274" s="126"/>
      <c r="G274" s="127"/>
      <c r="H274" s="78"/>
      <c r="I274" s="127"/>
      <c r="J274" s="128"/>
      <c r="K274" s="129">
        <f t="shared" si="34"/>
        <v>0</v>
      </c>
      <c r="L274" s="130">
        <f t="shared" si="40"/>
        <v>0</v>
      </c>
      <c r="M274" s="131">
        <f t="shared" si="41"/>
        <v>0</v>
      </c>
      <c r="N274" s="78">
        <f t="shared" si="42"/>
        <v>0</v>
      </c>
      <c r="O274" s="127">
        <f t="shared" si="43"/>
        <v>0</v>
      </c>
      <c r="P274" s="78">
        <f t="shared" si="35"/>
        <v>0</v>
      </c>
    </row>
    <row r="275" spans="1:16" s="132" customFormat="1" x14ac:dyDescent="0.2">
      <c r="A275" s="211">
        <v>45</v>
      </c>
      <c r="B275" s="212"/>
      <c r="C275" s="213" t="s">
        <v>97</v>
      </c>
      <c r="D275" s="214"/>
      <c r="E275" s="221">
        <v>0</v>
      </c>
      <c r="F275" s="222"/>
      <c r="G275" s="223"/>
      <c r="H275" s="218"/>
      <c r="I275" s="217"/>
      <c r="J275" s="224"/>
      <c r="K275" s="228">
        <f t="shared" si="34"/>
        <v>0</v>
      </c>
      <c r="L275" s="225">
        <f t="shared" si="40"/>
        <v>0</v>
      </c>
      <c r="M275" s="226">
        <f t="shared" si="41"/>
        <v>0</v>
      </c>
      <c r="N275" s="227">
        <f t="shared" si="42"/>
        <v>0</v>
      </c>
      <c r="O275" s="223">
        <f t="shared" si="43"/>
        <v>0</v>
      </c>
      <c r="P275" s="227">
        <f t="shared" si="35"/>
        <v>0</v>
      </c>
    </row>
    <row r="276" spans="1:16" s="132" customFormat="1" x14ac:dyDescent="0.2">
      <c r="A276" s="71">
        <v>45.1</v>
      </c>
      <c r="B276" s="201"/>
      <c r="C276" s="123" t="s">
        <v>54</v>
      </c>
      <c r="D276" s="124" t="s">
        <v>45</v>
      </c>
      <c r="E276" s="125">
        <v>41.28</v>
      </c>
      <c r="F276" s="126"/>
      <c r="G276" s="127"/>
      <c r="H276" s="78"/>
      <c r="I276" s="127"/>
      <c r="J276" s="128"/>
      <c r="K276" s="129">
        <f t="shared" ref="K276:K340" si="44">ROUND(SUM(H276:J276),2)</f>
        <v>0</v>
      </c>
      <c r="L276" s="130">
        <f t="shared" si="40"/>
        <v>0</v>
      </c>
      <c r="M276" s="131">
        <f t="shared" si="41"/>
        <v>0</v>
      </c>
      <c r="N276" s="78">
        <f t="shared" si="42"/>
        <v>0</v>
      </c>
      <c r="O276" s="127">
        <f t="shared" si="43"/>
        <v>0</v>
      </c>
      <c r="P276" s="78">
        <f t="shared" ref="P276:P340" si="45">ROUND(SUM(M276:O276),2)</f>
        <v>0</v>
      </c>
    </row>
    <row r="277" spans="1:16" s="132" customFormat="1" x14ac:dyDescent="0.2">
      <c r="A277" s="71">
        <v>45.2</v>
      </c>
      <c r="B277" s="201"/>
      <c r="C277" s="134" t="s">
        <v>55</v>
      </c>
      <c r="D277" s="71" t="s">
        <v>57</v>
      </c>
      <c r="E277" s="135">
        <v>37.15</v>
      </c>
      <c r="F277" s="126"/>
      <c r="G277" s="127"/>
      <c r="H277" s="78"/>
      <c r="I277" s="127"/>
      <c r="J277" s="128"/>
      <c r="K277" s="129">
        <f t="shared" si="44"/>
        <v>0</v>
      </c>
      <c r="L277" s="130">
        <f t="shared" si="40"/>
        <v>0</v>
      </c>
      <c r="M277" s="131">
        <f t="shared" si="41"/>
        <v>0</v>
      </c>
      <c r="N277" s="78">
        <f t="shared" si="42"/>
        <v>0</v>
      </c>
      <c r="O277" s="127">
        <f t="shared" si="43"/>
        <v>0</v>
      </c>
      <c r="P277" s="78">
        <f t="shared" si="45"/>
        <v>0</v>
      </c>
    </row>
    <row r="278" spans="1:16" s="132" customFormat="1" ht="14.25" x14ac:dyDescent="0.2">
      <c r="A278" s="71">
        <v>45.3</v>
      </c>
      <c r="B278" s="201"/>
      <c r="C278" s="134" t="s">
        <v>58</v>
      </c>
      <c r="D278" s="71" t="s">
        <v>46</v>
      </c>
      <c r="E278" s="135">
        <v>0.41</v>
      </c>
      <c r="F278" s="126"/>
      <c r="G278" s="127"/>
      <c r="H278" s="78"/>
      <c r="I278" s="127"/>
      <c r="J278" s="128"/>
      <c r="K278" s="129">
        <f t="shared" si="44"/>
        <v>0</v>
      </c>
      <c r="L278" s="130">
        <f t="shared" si="40"/>
        <v>0</v>
      </c>
      <c r="M278" s="131">
        <f t="shared" si="41"/>
        <v>0</v>
      </c>
      <c r="N278" s="78">
        <f t="shared" si="42"/>
        <v>0</v>
      </c>
      <c r="O278" s="127">
        <f t="shared" si="43"/>
        <v>0</v>
      </c>
      <c r="P278" s="78">
        <f t="shared" si="45"/>
        <v>0</v>
      </c>
    </row>
    <row r="279" spans="1:16" s="132" customFormat="1" ht="14.25" x14ac:dyDescent="0.2">
      <c r="A279" s="71">
        <v>45.4</v>
      </c>
      <c r="B279" s="201"/>
      <c r="C279" s="136" t="s">
        <v>52</v>
      </c>
      <c r="D279" s="71" t="s">
        <v>46</v>
      </c>
      <c r="E279" s="135">
        <v>41.28</v>
      </c>
      <c r="F279" s="126"/>
      <c r="G279" s="127"/>
      <c r="H279" s="78"/>
      <c r="I279" s="127"/>
      <c r="J279" s="128"/>
      <c r="K279" s="129">
        <f t="shared" si="44"/>
        <v>0</v>
      </c>
      <c r="L279" s="130">
        <f t="shared" si="40"/>
        <v>0</v>
      </c>
      <c r="M279" s="131">
        <f t="shared" si="41"/>
        <v>0</v>
      </c>
      <c r="N279" s="78">
        <f t="shared" si="42"/>
        <v>0</v>
      </c>
      <c r="O279" s="127">
        <f t="shared" si="43"/>
        <v>0</v>
      </c>
      <c r="P279" s="78">
        <f t="shared" si="45"/>
        <v>0</v>
      </c>
    </row>
    <row r="280" spans="1:16" s="132" customFormat="1" x14ac:dyDescent="0.2">
      <c r="A280" s="71">
        <v>45.5</v>
      </c>
      <c r="B280" s="201"/>
      <c r="C280" s="134" t="s">
        <v>53</v>
      </c>
      <c r="D280" s="71" t="s">
        <v>56</v>
      </c>
      <c r="E280" s="135">
        <v>6.19</v>
      </c>
      <c r="F280" s="126"/>
      <c r="G280" s="127"/>
      <c r="H280" s="78"/>
      <c r="I280" s="127"/>
      <c r="J280" s="128"/>
      <c r="K280" s="129">
        <f t="shared" si="44"/>
        <v>0</v>
      </c>
      <c r="L280" s="130">
        <f t="shared" si="40"/>
        <v>0</v>
      </c>
      <c r="M280" s="131">
        <f t="shared" si="41"/>
        <v>0</v>
      </c>
      <c r="N280" s="78">
        <f t="shared" si="42"/>
        <v>0</v>
      </c>
      <c r="O280" s="127">
        <f t="shared" si="43"/>
        <v>0</v>
      </c>
      <c r="P280" s="78">
        <f t="shared" si="45"/>
        <v>0</v>
      </c>
    </row>
    <row r="281" spans="1:16" s="132" customFormat="1" x14ac:dyDescent="0.2">
      <c r="A281" s="71">
        <v>45.6</v>
      </c>
      <c r="B281" s="201"/>
      <c r="C281" s="136" t="s">
        <v>59</v>
      </c>
      <c r="D281" s="71" t="s">
        <v>45</v>
      </c>
      <c r="E281" s="125">
        <v>41.28</v>
      </c>
      <c r="F281" s="126"/>
      <c r="G281" s="127"/>
      <c r="H281" s="78"/>
      <c r="I281" s="127"/>
      <c r="J281" s="128"/>
      <c r="K281" s="129">
        <f t="shared" si="44"/>
        <v>0</v>
      </c>
      <c r="L281" s="130">
        <f t="shared" si="40"/>
        <v>0</v>
      </c>
      <c r="M281" s="131">
        <f t="shared" si="41"/>
        <v>0</v>
      </c>
      <c r="N281" s="78">
        <f t="shared" si="42"/>
        <v>0</v>
      </c>
      <c r="O281" s="127">
        <f t="shared" si="43"/>
        <v>0</v>
      </c>
      <c r="P281" s="78">
        <f t="shared" si="45"/>
        <v>0</v>
      </c>
    </row>
    <row r="282" spans="1:16" s="132" customFormat="1" x14ac:dyDescent="0.2">
      <c r="A282" s="71">
        <v>45.7</v>
      </c>
      <c r="B282" s="201"/>
      <c r="C282" s="134" t="s">
        <v>60</v>
      </c>
      <c r="D282" s="71" t="s">
        <v>56</v>
      </c>
      <c r="E282" s="135">
        <v>16.510000000000002</v>
      </c>
      <c r="F282" s="126"/>
      <c r="G282" s="127"/>
      <c r="H282" s="78"/>
      <c r="I282" s="127"/>
      <c r="J282" s="128"/>
      <c r="K282" s="129">
        <f t="shared" si="44"/>
        <v>0</v>
      </c>
      <c r="L282" s="130">
        <f t="shared" si="40"/>
        <v>0</v>
      </c>
      <c r="M282" s="131">
        <f t="shared" si="41"/>
        <v>0</v>
      </c>
      <c r="N282" s="78">
        <f t="shared" si="42"/>
        <v>0</v>
      </c>
      <c r="O282" s="127">
        <f t="shared" si="43"/>
        <v>0</v>
      </c>
      <c r="P282" s="78">
        <f t="shared" si="45"/>
        <v>0</v>
      </c>
    </row>
    <row r="283" spans="1:16" s="132" customFormat="1" x14ac:dyDescent="0.2">
      <c r="A283" s="71">
        <v>45.8</v>
      </c>
      <c r="B283" s="201"/>
      <c r="C283" s="137" t="s">
        <v>61</v>
      </c>
      <c r="D283" s="124" t="s">
        <v>56</v>
      </c>
      <c r="E283" s="135">
        <v>16.510000000000002</v>
      </c>
      <c r="F283" s="126"/>
      <c r="G283" s="127"/>
      <c r="H283" s="78"/>
      <c r="I283" s="127"/>
      <c r="J283" s="128"/>
      <c r="K283" s="129">
        <f t="shared" si="44"/>
        <v>0</v>
      </c>
      <c r="L283" s="130">
        <f t="shared" si="40"/>
        <v>0</v>
      </c>
      <c r="M283" s="131">
        <f t="shared" si="41"/>
        <v>0</v>
      </c>
      <c r="N283" s="78">
        <f t="shared" si="42"/>
        <v>0</v>
      </c>
      <c r="O283" s="127">
        <f t="shared" si="43"/>
        <v>0</v>
      </c>
      <c r="P283" s="78">
        <f t="shared" si="45"/>
        <v>0</v>
      </c>
    </row>
    <row r="284" spans="1:16" s="132" customFormat="1" x14ac:dyDescent="0.2">
      <c r="A284" s="71">
        <v>45.9</v>
      </c>
      <c r="B284" s="201"/>
      <c r="C284" s="123" t="s">
        <v>63</v>
      </c>
      <c r="D284" s="124" t="s">
        <v>45</v>
      </c>
      <c r="E284" s="125">
        <v>11.6</v>
      </c>
      <c r="F284" s="126"/>
      <c r="G284" s="127"/>
      <c r="H284" s="78"/>
      <c r="I284" s="127"/>
      <c r="J284" s="128"/>
      <c r="K284" s="129">
        <f>ROUND(SUM(H284:J284),2)</f>
        <v>0</v>
      </c>
      <c r="L284" s="130">
        <f t="shared" si="40"/>
        <v>0</v>
      </c>
      <c r="M284" s="131">
        <f t="shared" si="41"/>
        <v>0</v>
      </c>
      <c r="N284" s="78">
        <f t="shared" si="42"/>
        <v>0</v>
      </c>
      <c r="O284" s="127">
        <f t="shared" si="43"/>
        <v>0</v>
      </c>
      <c r="P284" s="78">
        <f>ROUND(SUM(M284:O284),2)</f>
        <v>0</v>
      </c>
    </row>
    <row r="285" spans="1:16" s="132" customFormat="1" x14ac:dyDescent="0.2">
      <c r="A285" s="70">
        <v>45.1</v>
      </c>
      <c r="B285" s="201"/>
      <c r="C285" s="123"/>
      <c r="D285" s="210"/>
      <c r="E285" s="125">
        <v>0</v>
      </c>
      <c r="F285" s="126"/>
      <c r="G285" s="127"/>
      <c r="H285" s="78"/>
      <c r="I285" s="127"/>
      <c r="J285" s="128"/>
      <c r="K285" s="129"/>
      <c r="L285" s="130"/>
      <c r="M285" s="131"/>
      <c r="N285" s="78"/>
      <c r="O285" s="127"/>
      <c r="P285" s="78"/>
    </row>
    <row r="286" spans="1:16" s="132" customFormat="1" x14ac:dyDescent="0.2">
      <c r="A286" s="70">
        <v>45.11</v>
      </c>
      <c r="B286" s="202"/>
      <c r="C286" s="134" t="s">
        <v>55</v>
      </c>
      <c r="D286" s="71" t="s">
        <v>57</v>
      </c>
      <c r="E286" s="135">
        <v>0</v>
      </c>
      <c r="F286" s="126"/>
      <c r="G286" s="127"/>
      <c r="H286" s="78"/>
      <c r="I286" s="127"/>
      <c r="J286" s="128"/>
      <c r="K286" s="129">
        <f t="shared" si="44"/>
        <v>0</v>
      </c>
      <c r="L286" s="130">
        <f t="shared" ref="L286:L317" si="46">ROUND((E286*F286),2)</f>
        <v>0</v>
      </c>
      <c r="M286" s="131">
        <f t="shared" ref="M286:M317" si="47">ROUND((E286*H286),2)</f>
        <v>0</v>
      </c>
      <c r="N286" s="78">
        <f t="shared" ref="N286:N317" si="48">ROUND((E286*I286),2)</f>
        <v>0</v>
      </c>
      <c r="O286" s="127">
        <f t="shared" ref="O286:O317" si="49">ROUND((E286*J286),2)</f>
        <v>0</v>
      </c>
      <c r="P286" s="78">
        <f t="shared" si="45"/>
        <v>0</v>
      </c>
    </row>
    <row r="287" spans="1:16" s="132" customFormat="1" ht="14.25" x14ac:dyDescent="0.2">
      <c r="A287" s="70">
        <v>45.12</v>
      </c>
      <c r="B287" s="202"/>
      <c r="C287" s="134" t="s">
        <v>58</v>
      </c>
      <c r="D287" s="71" t="s">
        <v>46</v>
      </c>
      <c r="E287" s="135">
        <v>0</v>
      </c>
      <c r="F287" s="126"/>
      <c r="G287" s="127"/>
      <c r="H287" s="78"/>
      <c r="I287" s="127"/>
      <c r="J287" s="128"/>
      <c r="K287" s="129">
        <f t="shared" si="44"/>
        <v>0</v>
      </c>
      <c r="L287" s="130">
        <f t="shared" si="46"/>
        <v>0</v>
      </c>
      <c r="M287" s="131">
        <f t="shared" si="47"/>
        <v>0</v>
      </c>
      <c r="N287" s="78">
        <f t="shared" si="48"/>
        <v>0</v>
      </c>
      <c r="O287" s="127">
        <f t="shared" si="49"/>
        <v>0</v>
      </c>
      <c r="P287" s="78">
        <f t="shared" si="45"/>
        <v>0</v>
      </c>
    </row>
    <row r="288" spans="1:16" s="132" customFormat="1" ht="14.25" x14ac:dyDescent="0.2">
      <c r="A288" s="70">
        <v>45.13</v>
      </c>
      <c r="B288" s="202"/>
      <c r="C288" s="136" t="s">
        <v>62</v>
      </c>
      <c r="D288" s="71" t="s">
        <v>46</v>
      </c>
      <c r="E288" s="125">
        <v>11.6</v>
      </c>
      <c r="F288" s="126"/>
      <c r="G288" s="127"/>
      <c r="H288" s="78"/>
      <c r="I288" s="127"/>
      <c r="J288" s="128"/>
      <c r="K288" s="129">
        <f t="shared" si="44"/>
        <v>0</v>
      </c>
      <c r="L288" s="130">
        <f t="shared" si="46"/>
        <v>0</v>
      </c>
      <c r="M288" s="131">
        <f t="shared" si="47"/>
        <v>0</v>
      </c>
      <c r="N288" s="78">
        <f t="shared" si="48"/>
        <v>0</v>
      </c>
      <c r="O288" s="127">
        <f t="shared" si="49"/>
        <v>0</v>
      </c>
      <c r="P288" s="78">
        <f t="shared" si="45"/>
        <v>0</v>
      </c>
    </row>
    <row r="289" spans="1:16" s="132" customFormat="1" x14ac:dyDescent="0.2">
      <c r="A289" s="70">
        <v>45.14</v>
      </c>
      <c r="B289" s="202"/>
      <c r="C289" s="134" t="s">
        <v>53</v>
      </c>
      <c r="D289" s="71" t="s">
        <v>56</v>
      </c>
      <c r="E289" s="135">
        <v>1.04</v>
      </c>
      <c r="F289" s="126"/>
      <c r="G289" s="127"/>
      <c r="H289" s="78"/>
      <c r="I289" s="127"/>
      <c r="J289" s="128"/>
      <c r="K289" s="129">
        <f t="shared" si="44"/>
        <v>0</v>
      </c>
      <c r="L289" s="130">
        <f t="shared" si="46"/>
        <v>0</v>
      </c>
      <c r="M289" s="131">
        <f t="shared" si="47"/>
        <v>0</v>
      </c>
      <c r="N289" s="78">
        <f t="shared" si="48"/>
        <v>0</v>
      </c>
      <c r="O289" s="127">
        <f t="shared" si="49"/>
        <v>0</v>
      </c>
      <c r="P289" s="78">
        <f t="shared" si="45"/>
        <v>0</v>
      </c>
    </row>
    <row r="290" spans="1:16" s="132" customFormat="1" x14ac:dyDescent="0.2">
      <c r="A290" s="70">
        <v>45.15</v>
      </c>
      <c r="B290" s="202"/>
      <c r="C290" s="136" t="s">
        <v>64</v>
      </c>
      <c r="D290" s="71" t="s">
        <v>45</v>
      </c>
      <c r="E290" s="125">
        <v>11.6</v>
      </c>
      <c r="F290" s="126"/>
      <c r="G290" s="127"/>
      <c r="H290" s="78"/>
      <c r="I290" s="127"/>
      <c r="J290" s="128"/>
      <c r="K290" s="129">
        <f t="shared" si="44"/>
        <v>0</v>
      </c>
      <c r="L290" s="130">
        <f t="shared" si="46"/>
        <v>0</v>
      </c>
      <c r="M290" s="131">
        <f t="shared" si="47"/>
        <v>0</v>
      </c>
      <c r="N290" s="78">
        <f t="shared" si="48"/>
        <v>0</v>
      </c>
      <c r="O290" s="127">
        <f t="shared" si="49"/>
        <v>0</v>
      </c>
      <c r="P290" s="78">
        <f t="shared" si="45"/>
        <v>0</v>
      </c>
    </row>
    <row r="291" spans="1:16" s="132" customFormat="1" x14ac:dyDescent="0.2">
      <c r="A291" s="70">
        <v>45.16</v>
      </c>
      <c r="B291" s="202"/>
      <c r="C291" s="134" t="s">
        <v>60</v>
      </c>
      <c r="D291" s="71" t="s">
        <v>56</v>
      </c>
      <c r="E291" s="135">
        <v>4.6399999999999997</v>
      </c>
      <c r="F291" s="126"/>
      <c r="G291" s="127"/>
      <c r="H291" s="78"/>
      <c r="I291" s="127"/>
      <c r="J291" s="128"/>
      <c r="K291" s="129">
        <f t="shared" si="44"/>
        <v>0</v>
      </c>
      <c r="L291" s="130">
        <f t="shared" si="46"/>
        <v>0</v>
      </c>
      <c r="M291" s="131">
        <f t="shared" si="47"/>
        <v>0</v>
      </c>
      <c r="N291" s="78">
        <f t="shared" si="48"/>
        <v>0</v>
      </c>
      <c r="O291" s="127">
        <f t="shared" si="49"/>
        <v>0</v>
      </c>
      <c r="P291" s="78">
        <f t="shared" si="45"/>
        <v>0</v>
      </c>
    </row>
    <row r="292" spans="1:16" s="132" customFormat="1" x14ac:dyDescent="0.2">
      <c r="A292" s="211">
        <v>46</v>
      </c>
      <c r="B292" s="212"/>
      <c r="C292" s="213" t="s">
        <v>98</v>
      </c>
      <c r="D292" s="214"/>
      <c r="E292" s="221">
        <v>0</v>
      </c>
      <c r="F292" s="222"/>
      <c r="G292" s="223"/>
      <c r="H292" s="218"/>
      <c r="I292" s="217"/>
      <c r="J292" s="224"/>
      <c r="K292" s="228">
        <f t="shared" si="44"/>
        <v>0</v>
      </c>
      <c r="L292" s="225">
        <f t="shared" si="46"/>
        <v>0</v>
      </c>
      <c r="M292" s="226">
        <f t="shared" si="47"/>
        <v>0</v>
      </c>
      <c r="N292" s="227">
        <f t="shared" si="48"/>
        <v>0</v>
      </c>
      <c r="O292" s="223">
        <f t="shared" si="49"/>
        <v>0</v>
      </c>
      <c r="P292" s="227">
        <f t="shared" si="45"/>
        <v>0</v>
      </c>
    </row>
    <row r="293" spans="1:16" s="132" customFormat="1" x14ac:dyDescent="0.2">
      <c r="A293" s="71">
        <v>46.1</v>
      </c>
      <c r="B293" s="201"/>
      <c r="C293" s="123" t="s">
        <v>54</v>
      </c>
      <c r="D293" s="124" t="s">
        <v>45</v>
      </c>
      <c r="E293" s="125">
        <v>39.03</v>
      </c>
      <c r="F293" s="126"/>
      <c r="G293" s="127"/>
      <c r="H293" s="78"/>
      <c r="I293" s="127"/>
      <c r="J293" s="128"/>
      <c r="K293" s="129">
        <f t="shared" si="44"/>
        <v>0</v>
      </c>
      <c r="L293" s="130">
        <f t="shared" si="46"/>
        <v>0</v>
      </c>
      <c r="M293" s="131">
        <f t="shared" si="47"/>
        <v>0</v>
      </c>
      <c r="N293" s="78">
        <f t="shared" si="48"/>
        <v>0</v>
      </c>
      <c r="O293" s="127">
        <f t="shared" si="49"/>
        <v>0</v>
      </c>
      <c r="P293" s="78">
        <f t="shared" si="45"/>
        <v>0</v>
      </c>
    </row>
    <row r="294" spans="1:16" s="132" customFormat="1" x14ac:dyDescent="0.2">
      <c r="A294" s="71">
        <v>46.2</v>
      </c>
      <c r="B294" s="201"/>
      <c r="C294" s="134" t="s">
        <v>55</v>
      </c>
      <c r="D294" s="71" t="s">
        <v>57</v>
      </c>
      <c r="E294" s="135">
        <v>35.130000000000003</v>
      </c>
      <c r="F294" s="126"/>
      <c r="G294" s="127"/>
      <c r="H294" s="78"/>
      <c r="I294" s="127"/>
      <c r="J294" s="128"/>
      <c r="K294" s="129">
        <f t="shared" si="44"/>
        <v>0</v>
      </c>
      <c r="L294" s="130">
        <f t="shared" si="46"/>
        <v>0</v>
      </c>
      <c r="M294" s="131">
        <f t="shared" si="47"/>
        <v>0</v>
      </c>
      <c r="N294" s="78">
        <f t="shared" si="48"/>
        <v>0</v>
      </c>
      <c r="O294" s="127">
        <f t="shared" si="49"/>
        <v>0</v>
      </c>
      <c r="P294" s="78">
        <f t="shared" si="45"/>
        <v>0</v>
      </c>
    </row>
    <row r="295" spans="1:16" s="132" customFormat="1" ht="14.25" x14ac:dyDescent="0.2">
      <c r="A295" s="71">
        <v>46.3</v>
      </c>
      <c r="B295" s="201"/>
      <c r="C295" s="134" t="s">
        <v>58</v>
      </c>
      <c r="D295" s="71" t="s">
        <v>46</v>
      </c>
      <c r="E295" s="135">
        <v>0.39</v>
      </c>
      <c r="F295" s="126"/>
      <c r="G295" s="127"/>
      <c r="H295" s="78"/>
      <c r="I295" s="127"/>
      <c r="J295" s="128"/>
      <c r="K295" s="129">
        <f t="shared" si="44"/>
        <v>0</v>
      </c>
      <c r="L295" s="130">
        <f t="shared" si="46"/>
        <v>0</v>
      </c>
      <c r="M295" s="131">
        <f t="shared" si="47"/>
        <v>0</v>
      </c>
      <c r="N295" s="78">
        <f t="shared" si="48"/>
        <v>0</v>
      </c>
      <c r="O295" s="127">
        <f t="shared" si="49"/>
        <v>0</v>
      </c>
      <c r="P295" s="78">
        <f t="shared" si="45"/>
        <v>0</v>
      </c>
    </row>
    <row r="296" spans="1:16" s="132" customFormat="1" ht="14.25" x14ac:dyDescent="0.2">
      <c r="A296" s="71">
        <v>46.4</v>
      </c>
      <c r="B296" s="201"/>
      <c r="C296" s="136" t="s">
        <v>52</v>
      </c>
      <c r="D296" s="71" t="s">
        <v>46</v>
      </c>
      <c r="E296" s="135">
        <v>39.03</v>
      </c>
      <c r="F296" s="126"/>
      <c r="G296" s="127"/>
      <c r="H296" s="78"/>
      <c r="I296" s="127"/>
      <c r="J296" s="128"/>
      <c r="K296" s="129">
        <f t="shared" si="44"/>
        <v>0</v>
      </c>
      <c r="L296" s="130">
        <f t="shared" si="46"/>
        <v>0</v>
      </c>
      <c r="M296" s="131">
        <f t="shared" si="47"/>
        <v>0</v>
      </c>
      <c r="N296" s="78">
        <f t="shared" si="48"/>
        <v>0</v>
      </c>
      <c r="O296" s="127">
        <f t="shared" si="49"/>
        <v>0</v>
      </c>
      <c r="P296" s="78">
        <f t="shared" si="45"/>
        <v>0</v>
      </c>
    </row>
    <row r="297" spans="1:16" s="132" customFormat="1" x14ac:dyDescent="0.2">
      <c r="A297" s="71">
        <v>46.5</v>
      </c>
      <c r="B297" s="201"/>
      <c r="C297" s="134" t="s">
        <v>53</v>
      </c>
      <c r="D297" s="71" t="s">
        <v>56</v>
      </c>
      <c r="E297" s="135">
        <v>5.85</v>
      </c>
      <c r="F297" s="126"/>
      <c r="G297" s="127"/>
      <c r="H297" s="78"/>
      <c r="I297" s="127"/>
      <c r="J297" s="128"/>
      <c r="K297" s="129">
        <f t="shared" si="44"/>
        <v>0</v>
      </c>
      <c r="L297" s="130">
        <f t="shared" si="46"/>
        <v>0</v>
      </c>
      <c r="M297" s="131">
        <f t="shared" si="47"/>
        <v>0</v>
      </c>
      <c r="N297" s="78">
        <f t="shared" si="48"/>
        <v>0</v>
      </c>
      <c r="O297" s="127">
        <f t="shared" si="49"/>
        <v>0</v>
      </c>
      <c r="P297" s="78">
        <f t="shared" si="45"/>
        <v>0</v>
      </c>
    </row>
    <row r="298" spans="1:16" s="132" customFormat="1" x14ac:dyDescent="0.2">
      <c r="A298" s="71">
        <v>46.6</v>
      </c>
      <c r="B298" s="201"/>
      <c r="C298" s="136" t="s">
        <v>59</v>
      </c>
      <c r="D298" s="71" t="s">
        <v>45</v>
      </c>
      <c r="E298" s="125">
        <v>39.03</v>
      </c>
      <c r="F298" s="126"/>
      <c r="G298" s="127"/>
      <c r="H298" s="78"/>
      <c r="I298" s="127"/>
      <c r="J298" s="128"/>
      <c r="K298" s="129">
        <f t="shared" si="44"/>
        <v>0</v>
      </c>
      <c r="L298" s="130">
        <f t="shared" si="46"/>
        <v>0</v>
      </c>
      <c r="M298" s="131">
        <f t="shared" si="47"/>
        <v>0</v>
      </c>
      <c r="N298" s="78">
        <f t="shared" si="48"/>
        <v>0</v>
      </c>
      <c r="O298" s="127">
        <f t="shared" si="49"/>
        <v>0</v>
      </c>
      <c r="P298" s="78">
        <f t="shared" si="45"/>
        <v>0</v>
      </c>
    </row>
    <row r="299" spans="1:16" s="132" customFormat="1" x14ac:dyDescent="0.2">
      <c r="A299" s="71">
        <v>46.7</v>
      </c>
      <c r="B299" s="201"/>
      <c r="C299" s="134" t="s">
        <v>60</v>
      </c>
      <c r="D299" s="71" t="s">
        <v>56</v>
      </c>
      <c r="E299" s="135">
        <v>15.61</v>
      </c>
      <c r="F299" s="126"/>
      <c r="G299" s="127"/>
      <c r="H299" s="78"/>
      <c r="I299" s="127"/>
      <c r="J299" s="128"/>
      <c r="K299" s="129">
        <f t="shared" si="44"/>
        <v>0</v>
      </c>
      <c r="L299" s="130">
        <f t="shared" si="46"/>
        <v>0</v>
      </c>
      <c r="M299" s="131">
        <f t="shared" si="47"/>
        <v>0</v>
      </c>
      <c r="N299" s="78">
        <f t="shared" si="48"/>
        <v>0</v>
      </c>
      <c r="O299" s="127">
        <f t="shared" si="49"/>
        <v>0</v>
      </c>
      <c r="P299" s="78">
        <f t="shared" si="45"/>
        <v>0</v>
      </c>
    </row>
    <row r="300" spans="1:16" s="132" customFormat="1" x14ac:dyDescent="0.2">
      <c r="A300" s="71">
        <v>46.8</v>
      </c>
      <c r="B300" s="201"/>
      <c r="C300" s="137" t="s">
        <v>61</v>
      </c>
      <c r="D300" s="124" t="s">
        <v>56</v>
      </c>
      <c r="E300" s="135">
        <v>15.61</v>
      </c>
      <c r="F300" s="126"/>
      <c r="G300" s="127"/>
      <c r="H300" s="78"/>
      <c r="I300" s="127"/>
      <c r="J300" s="128"/>
      <c r="K300" s="129">
        <f t="shared" si="44"/>
        <v>0</v>
      </c>
      <c r="L300" s="130">
        <f t="shared" si="46"/>
        <v>0</v>
      </c>
      <c r="M300" s="131">
        <f t="shared" si="47"/>
        <v>0</v>
      </c>
      <c r="N300" s="78">
        <f t="shared" si="48"/>
        <v>0</v>
      </c>
      <c r="O300" s="127">
        <f t="shared" si="49"/>
        <v>0</v>
      </c>
      <c r="P300" s="78">
        <f t="shared" si="45"/>
        <v>0</v>
      </c>
    </row>
    <row r="301" spans="1:16" s="132" customFormat="1" x14ac:dyDescent="0.2">
      <c r="A301" s="71">
        <v>46.9</v>
      </c>
      <c r="B301" s="201"/>
      <c r="C301" s="123" t="s">
        <v>63</v>
      </c>
      <c r="D301" s="124" t="s">
        <v>45</v>
      </c>
      <c r="E301" s="125">
        <v>12</v>
      </c>
      <c r="F301" s="126"/>
      <c r="G301" s="127"/>
      <c r="H301" s="78"/>
      <c r="I301" s="127"/>
      <c r="J301" s="128"/>
      <c r="K301" s="129">
        <f t="shared" si="44"/>
        <v>0</v>
      </c>
      <c r="L301" s="130">
        <f t="shared" si="46"/>
        <v>0</v>
      </c>
      <c r="M301" s="131">
        <f t="shared" si="47"/>
        <v>0</v>
      </c>
      <c r="N301" s="78">
        <f t="shared" si="48"/>
        <v>0</v>
      </c>
      <c r="O301" s="127">
        <f t="shared" si="49"/>
        <v>0</v>
      </c>
      <c r="P301" s="78">
        <f t="shared" si="45"/>
        <v>0</v>
      </c>
    </row>
    <row r="302" spans="1:16" s="132" customFormat="1" x14ac:dyDescent="0.2">
      <c r="A302" s="70">
        <v>46.1</v>
      </c>
      <c r="B302" s="202"/>
      <c r="C302" s="134" t="s">
        <v>55</v>
      </c>
      <c r="D302" s="71" t="s">
        <v>57</v>
      </c>
      <c r="E302" s="135">
        <v>14.4</v>
      </c>
      <c r="F302" s="126"/>
      <c r="G302" s="127"/>
      <c r="H302" s="78"/>
      <c r="I302" s="127"/>
      <c r="J302" s="128"/>
      <c r="K302" s="129">
        <f t="shared" si="44"/>
        <v>0</v>
      </c>
      <c r="L302" s="130">
        <f t="shared" si="46"/>
        <v>0</v>
      </c>
      <c r="M302" s="131">
        <f t="shared" si="47"/>
        <v>0</v>
      </c>
      <c r="N302" s="78">
        <f t="shared" si="48"/>
        <v>0</v>
      </c>
      <c r="O302" s="127">
        <f t="shared" si="49"/>
        <v>0</v>
      </c>
      <c r="P302" s="78">
        <f t="shared" si="45"/>
        <v>0</v>
      </c>
    </row>
    <row r="303" spans="1:16" s="132" customFormat="1" ht="14.25" x14ac:dyDescent="0.2">
      <c r="A303" s="70">
        <v>46.11</v>
      </c>
      <c r="B303" s="202"/>
      <c r="C303" s="134" t="s">
        <v>58</v>
      </c>
      <c r="D303" s="71" t="s">
        <v>46</v>
      </c>
      <c r="E303" s="135">
        <v>0.12</v>
      </c>
      <c r="F303" s="126"/>
      <c r="G303" s="127"/>
      <c r="H303" s="78"/>
      <c r="I303" s="127"/>
      <c r="J303" s="128"/>
      <c r="K303" s="129">
        <f t="shared" si="44"/>
        <v>0</v>
      </c>
      <c r="L303" s="130">
        <f t="shared" si="46"/>
        <v>0</v>
      </c>
      <c r="M303" s="131">
        <f t="shared" si="47"/>
        <v>0</v>
      </c>
      <c r="N303" s="78">
        <f t="shared" si="48"/>
        <v>0</v>
      </c>
      <c r="O303" s="127">
        <f t="shared" si="49"/>
        <v>0</v>
      </c>
      <c r="P303" s="78">
        <f t="shared" si="45"/>
        <v>0</v>
      </c>
    </row>
    <row r="304" spans="1:16" s="132" customFormat="1" ht="14.25" x14ac:dyDescent="0.2">
      <c r="A304" s="70">
        <v>46.12</v>
      </c>
      <c r="B304" s="202"/>
      <c r="C304" s="136" t="s">
        <v>62</v>
      </c>
      <c r="D304" s="71" t="s">
        <v>46</v>
      </c>
      <c r="E304" s="125">
        <v>12</v>
      </c>
      <c r="F304" s="126"/>
      <c r="G304" s="127"/>
      <c r="H304" s="78"/>
      <c r="I304" s="127"/>
      <c r="J304" s="128"/>
      <c r="K304" s="129">
        <f t="shared" si="44"/>
        <v>0</v>
      </c>
      <c r="L304" s="130">
        <f t="shared" si="46"/>
        <v>0</v>
      </c>
      <c r="M304" s="131">
        <f t="shared" si="47"/>
        <v>0</v>
      </c>
      <c r="N304" s="78">
        <f t="shared" si="48"/>
        <v>0</v>
      </c>
      <c r="O304" s="127">
        <f t="shared" si="49"/>
        <v>0</v>
      </c>
      <c r="P304" s="78">
        <f t="shared" si="45"/>
        <v>0</v>
      </c>
    </row>
    <row r="305" spans="1:16" s="132" customFormat="1" x14ac:dyDescent="0.2">
      <c r="A305" s="70">
        <v>46.13</v>
      </c>
      <c r="B305" s="202"/>
      <c r="C305" s="134" t="s">
        <v>53</v>
      </c>
      <c r="D305" s="71" t="s">
        <v>56</v>
      </c>
      <c r="E305" s="135">
        <v>1.08</v>
      </c>
      <c r="F305" s="126"/>
      <c r="G305" s="127"/>
      <c r="H305" s="78"/>
      <c r="I305" s="127"/>
      <c r="J305" s="128"/>
      <c r="K305" s="129">
        <f t="shared" si="44"/>
        <v>0</v>
      </c>
      <c r="L305" s="130">
        <f t="shared" si="46"/>
        <v>0</v>
      </c>
      <c r="M305" s="131">
        <f t="shared" si="47"/>
        <v>0</v>
      </c>
      <c r="N305" s="78">
        <f t="shared" si="48"/>
        <v>0</v>
      </c>
      <c r="O305" s="127">
        <f t="shared" si="49"/>
        <v>0</v>
      </c>
      <c r="P305" s="78">
        <f t="shared" si="45"/>
        <v>0</v>
      </c>
    </row>
    <row r="306" spans="1:16" s="132" customFormat="1" x14ac:dyDescent="0.2">
      <c r="A306" s="70">
        <v>46.14</v>
      </c>
      <c r="B306" s="202"/>
      <c r="C306" s="136" t="s">
        <v>64</v>
      </c>
      <c r="D306" s="71" t="s">
        <v>45</v>
      </c>
      <c r="E306" s="125">
        <v>12</v>
      </c>
      <c r="F306" s="126"/>
      <c r="G306" s="127"/>
      <c r="H306" s="78"/>
      <c r="I306" s="127"/>
      <c r="J306" s="128"/>
      <c r="K306" s="129">
        <f t="shared" si="44"/>
        <v>0</v>
      </c>
      <c r="L306" s="130">
        <f t="shared" si="46"/>
        <v>0</v>
      </c>
      <c r="M306" s="131">
        <f t="shared" si="47"/>
        <v>0</v>
      </c>
      <c r="N306" s="78">
        <f t="shared" si="48"/>
        <v>0</v>
      </c>
      <c r="O306" s="127">
        <f t="shared" si="49"/>
        <v>0</v>
      </c>
      <c r="P306" s="78">
        <f t="shared" si="45"/>
        <v>0</v>
      </c>
    </row>
    <row r="307" spans="1:16" s="132" customFormat="1" x14ac:dyDescent="0.2">
      <c r="A307" s="70">
        <v>46.15</v>
      </c>
      <c r="B307" s="202"/>
      <c r="C307" s="134" t="s">
        <v>60</v>
      </c>
      <c r="D307" s="71" t="s">
        <v>56</v>
      </c>
      <c r="E307" s="135">
        <v>4.8</v>
      </c>
      <c r="F307" s="126"/>
      <c r="G307" s="127"/>
      <c r="H307" s="78"/>
      <c r="I307" s="127"/>
      <c r="J307" s="128"/>
      <c r="K307" s="129">
        <f t="shared" si="44"/>
        <v>0</v>
      </c>
      <c r="L307" s="130">
        <f t="shared" si="46"/>
        <v>0</v>
      </c>
      <c r="M307" s="131">
        <f t="shared" si="47"/>
        <v>0</v>
      </c>
      <c r="N307" s="78">
        <f t="shared" si="48"/>
        <v>0</v>
      </c>
      <c r="O307" s="127">
        <f t="shared" si="49"/>
        <v>0</v>
      </c>
      <c r="P307" s="78">
        <f t="shared" si="45"/>
        <v>0</v>
      </c>
    </row>
    <row r="308" spans="1:16" s="132" customFormat="1" x14ac:dyDescent="0.2">
      <c r="A308" s="211">
        <v>47</v>
      </c>
      <c r="B308" s="212"/>
      <c r="C308" s="213" t="s">
        <v>99</v>
      </c>
      <c r="D308" s="214"/>
      <c r="E308" s="221">
        <v>0</v>
      </c>
      <c r="F308" s="222"/>
      <c r="G308" s="223"/>
      <c r="H308" s="218"/>
      <c r="I308" s="217"/>
      <c r="J308" s="224"/>
      <c r="K308" s="228">
        <f t="shared" si="44"/>
        <v>0</v>
      </c>
      <c r="L308" s="225">
        <f t="shared" si="46"/>
        <v>0</v>
      </c>
      <c r="M308" s="226">
        <f t="shared" si="47"/>
        <v>0</v>
      </c>
      <c r="N308" s="227">
        <f t="shared" si="48"/>
        <v>0</v>
      </c>
      <c r="O308" s="223">
        <f t="shared" si="49"/>
        <v>0</v>
      </c>
      <c r="P308" s="227">
        <f t="shared" si="45"/>
        <v>0</v>
      </c>
    </row>
    <row r="309" spans="1:16" s="132" customFormat="1" x14ac:dyDescent="0.2">
      <c r="A309" s="71">
        <v>47.1</v>
      </c>
      <c r="B309" s="201"/>
      <c r="C309" s="123" t="s">
        <v>54</v>
      </c>
      <c r="D309" s="124" t="s">
        <v>45</v>
      </c>
      <c r="E309" s="125">
        <v>41.74</v>
      </c>
      <c r="F309" s="126"/>
      <c r="G309" s="127"/>
      <c r="H309" s="78"/>
      <c r="I309" s="127"/>
      <c r="J309" s="128"/>
      <c r="K309" s="129">
        <f t="shared" si="44"/>
        <v>0</v>
      </c>
      <c r="L309" s="130">
        <f t="shared" si="46"/>
        <v>0</v>
      </c>
      <c r="M309" s="131">
        <f t="shared" si="47"/>
        <v>0</v>
      </c>
      <c r="N309" s="78">
        <f t="shared" si="48"/>
        <v>0</v>
      </c>
      <c r="O309" s="127">
        <f t="shared" si="49"/>
        <v>0</v>
      </c>
      <c r="P309" s="78">
        <f t="shared" si="45"/>
        <v>0</v>
      </c>
    </row>
    <row r="310" spans="1:16" s="132" customFormat="1" x14ac:dyDescent="0.2">
      <c r="A310" s="71">
        <v>47.2</v>
      </c>
      <c r="B310" s="201"/>
      <c r="C310" s="134" t="s">
        <v>55</v>
      </c>
      <c r="D310" s="71" t="s">
        <v>57</v>
      </c>
      <c r="E310" s="135">
        <v>37.57</v>
      </c>
      <c r="F310" s="126"/>
      <c r="G310" s="127"/>
      <c r="H310" s="78"/>
      <c r="I310" s="127"/>
      <c r="J310" s="128"/>
      <c r="K310" s="129">
        <f t="shared" si="44"/>
        <v>0</v>
      </c>
      <c r="L310" s="130">
        <f t="shared" si="46"/>
        <v>0</v>
      </c>
      <c r="M310" s="131">
        <f t="shared" si="47"/>
        <v>0</v>
      </c>
      <c r="N310" s="78">
        <f t="shared" si="48"/>
        <v>0</v>
      </c>
      <c r="O310" s="127">
        <f t="shared" si="49"/>
        <v>0</v>
      </c>
      <c r="P310" s="78">
        <f t="shared" si="45"/>
        <v>0</v>
      </c>
    </row>
    <row r="311" spans="1:16" s="132" customFormat="1" ht="14.25" x14ac:dyDescent="0.2">
      <c r="A311" s="71">
        <v>47.3</v>
      </c>
      <c r="B311" s="201"/>
      <c r="C311" s="134" t="s">
        <v>58</v>
      </c>
      <c r="D311" s="71" t="s">
        <v>46</v>
      </c>
      <c r="E311" s="135">
        <v>0.42</v>
      </c>
      <c r="F311" s="126"/>
      <c r="G311" s="127"/>
      <c r="H311" s="78"/>
      <c r="I311" s="127"/>
      <c r="J311" s="128"/>
      <c r="K311" s="129">
        <f t="shared" si="44"/>
        <v>0</v>
      </c>
      <c r="L311" s="130">
        <f t="shared" si="46"/>
        <v>0</v>
      </c>
      <c r="M311" s="131">
        <f t="shared" si="47"/>
        <v>0</v>
      </c>
      <c r="N311" s="78">
        <f t="shared" si="48"/>
        <v>0</v>
      </c>
      <c r="O311" s="127">
        <f t="shared" si="49"/>
        <v>0</v>
      </c>
      <c r="P311" s="78">
        <f t="shared" si="45"/>
        <v>0</v>
      </c>
    </row>
    <row r="312" spans="1:16" s="132" customFormat="1" ht="14.25" x14ac:dyDescent="0.2">
      <c r="A312" s="71">
        <v>47.4</v>
      </c>
      <c r="B312" s="201"/>
      <c r="C312" s="136" t="s">
        <v>52</v>
      </c>
      <c r="D312" s="71" t="s">
        <v>46</v>
      </c>
      <c r="E312" s="135">
        <v>41.74</v>
      </c>
      <c r="F312" s="126"/>
      <c r="G312" s="127"/>
      <c r="H312" s="78"/>
      <c r="I312" s="127"/>
      <c r="J312" s="128"/>
      <c r="K312" s="129">
        <f t="shared" si="44"/>
        <v>0</v>
      </c>
      <c r="L312" s="130">
        <f t="shared" si="46"/>
        <v>0</v>
      </c>
      <c r="M312" s="131">
        <f t="shared" si="47"/>
        <v>0</v>
      </c>
      <c r="N312" s="78">
        <f t="shared" si="48"/>
        <v>0</v>
      </c>
      <c r="O312" s="127">
        <f t="shared" si="49"/>
        <v>0</v>
      </c>
      <c r="P312" s="78">
        <f t="shared" si="45"/>
        <v>0</v>
      </c>
    </row>
    <row r="313" spans="1:16" s="132" customFormat="1" x14ac:dyDescent="0.2">
      <c r="A313" s="71">
        <v>47.5</v>
      </c>
      <c r="B313" s="201"/>
      <c r="C313" s="134" t="s">
        <v>53</v>
      </c>
      <c r="D313" s="71" t="s">
        <v>56</v>
      </c>
      <c r="E313" s="135">
        <v>6.26</v>
      </c>
      <c r="F313" s="126"/>
      <c r="G313" s="127"/>
      <c r="H313" s="78"/>
      <c r="I313" s="127"/>
      <c r="J313" s="128"/>
      <c r="K313" s="129">
        <f t="shared" si="44"/>
        <v>0</v>
      </c>
      <c r="L313" s="130">
        <f t="shared" si="46"/>
        <v>0</v>
      </c>
      <c r="M313" s="131">
        <f t="shared" si="47"/>
        <v>0</v>
      </c>
      <c r="N313" s="78">
        <f t="shared" si="48"/>
        <v>0</v>
      </c>
      <c r="O313" s="127">
        <f t="shared" si="49"/>
        <v>0</v>
      </c>
      <c r="P313" s="78">
        <f t="shared" si="45"/>
        <v>0</v>
      </c>
    </row>
    <row r="314" spans="1:16" s="132" customFormat="1" x14ac:dyDescent="0.2">
      <c r="A314" s="71">
        <v>47.6</v>
      </c>
      <c r="B314" s="201"/>
      <c r="C314" s="136" t="s">
        <v>59</v>
      </c>
      <c r="D314" s="71" t="s">
        <v>45</v>
      </c>
      <c r="E314" s="125">
        <v>41.74</v>
      </c>
      <c r="F314" s="126"/>
      <c r="G314" s="127"/>
      <c r="H314" s="78"/>
      <c r="I314" s="127"/>
      <c r="J314" s="128"/>
      <c r="K314" s="129">
        <f t="shared" si="44"/>
        <v>0</v>
      </c>
      <c r="L314" s="130">
        <f t="shared" si="46"/>
        <v>0</v>
      </c>
      <c r="M314" s="131">
        <f t="shared" si="47"/>
        <v>0</v>
      </c>
      <c r="N314" s="78">
        <f t="shared" si="48"/>
        <v>0</v>
      </c>
      <c r="O314" s="127">
        <f t="shared" si="49"/>
        <v>0</v>
      </c>
      <c r="P314" s="78">
        <f t="shared" si="45"/>
        <v>0</v>
      </c>
    </row>
    <row r="315" spans="1:16" s="132" customFormat="1" x14ac:dyDescent="0.2">
      <c r="A315" s="71">
        <v>47.7</v>
      </c>
      <c r="B315" s="201"/>
      <c r="C315" s="134" t="s">
        <v>60</v>
      </c>
      <c r="D315" s="71" t="s">
        <v>56</v>
      </c>
      <c r="E315" s="135">
        <v>16.7</v>
      </c>
      <c r="F315" s="126"/>
      <c r="G315" s="127"/>
      <c r="H315" s="78"/>
      <c r="I315" s="127"/>
      <c r="J315" s="128"/>
      <c r="K315" s="129">
        <f t="shared" si="44"/>
        <v>0</v>
      </c>
      <c r="L315" s="130">
        <f t="shared" si="46"/>
        <v>0</v>
      </c>
      <c r="M315" s="131">
        <f t="shared" si="47"/>
        <v>0</v>
      </c>
      <c r="N315" s="78">
        <f t="shared" si="48"/>
        <v>0</v>
      </c>
      <c r="O315" s="127">
        <f t="shared" si="49"/>
        <v>0</v>
      </c>
      <c r="P315" s="78">
        <f t="shared" si="45"/>
        <v>0</v>
      </c>
    </row>
    <row r="316" spans="1:16" s="132" customFormat="1" x14ac:dyDescent="0.2">
      <c r="A316" s="71">
        <v>47.8</v>
      </c>
      <c r="B316" s="201"/>
      <c r="C316" s="137" t="s">
        <v>61</v>
      </c>
      <c r="D316" s="124" t="s">
        <v>56</v>
      </c>
      <c r="E316" s="135">
        <v>16.7</v>
      </c>
      <c r="F316" s="126"/>
      <c r="G316" s="127"/>
      <c r="H316" s="78"/>
      <c r="I316" s="127"/>
      <c r="J316" s="128"/>
      <c r="K316" s="129">
        <f t="shared" si="44"/>
        <v>0</v>
      </c>
      <c r="L316" s="130">
        <f t="shared" si="46"/>
        <v>0</v>
      </c>
      <c r="M316" s="131">
        <f t="shared" si="47"/>
        <v>0</v>
      </c>
      <c r="N316" s="78">
        <f t="shared" si="48"/>
        <v>0</v>
      </c>
      <c r="O316" s="127">
        <f t="shared" si="49"/>
        <v>0</v>
      </c>
      <c r="P316" s="78">
        <f t="shared" si="45"/>
        <v>0</v>
      </c>
    </row>
    <row r="317" spans="1:16" s="132" customFormat="1" x14ac:dyDescent="0.2">
      <c r="A317" s="71">
        <v>47.9</v>
      </c>
      <c r="B317" s="201"/>
      <c r="C317" s="123" t="s">
        <v>63</v>
      </c>
      <c r="D317" s="124" t="s">
        <v>45</v>
      </c>
      <c r="E317" s="125">
        <v>12</v>
      </c>
      <c r="F317" s="126"/>
      <c r="G317" s="127"/>
      <c r="H317" s="78"/>
      <c r="I317" s="127"/>
      <c r="J317" s="128"/>
      <c r="K317" s="129">
        <f t="shared" si="44"/>
        <v>0</v>
      </c>
      <c r="L317" s="130">
        <f t="shared" si="46"/>
        <v>0</v>
      </c>
      <c r="M317" s="131">
        <f t="shared" si="47"/>
        <v>0</v>
      </c>
      <c r="N317" s="78">
        <f t="shared" si="48"/>
        <v>0</v>
      </c>
      <c r="O317" s="127">
        <f t="shared" si="49"/>
        <v>0</v>
      </c>
      <c r="P317" s="78">
        <f t="shared" si="45"/>
        <v>0</v>
      </c>
    </row>
    <row r="318" spans="1:16" s="132" customFormat="1" x14ac:dyDescent="0.2">
      <c r="A318" s="70">
        <v>47.1</v>
      </c>
      <c r="B318" s="202"/>
      <c r="C318" s="134" t="s">
        <v>55</v>
      </c>
      <c r="D318" s="71" t="s">
        <v>57</v>
      </c>
      <c r="E318" s="135">
        <v>14.4</v>
      </c>
      <c r="F318" s="126"/>
      <c r="G318" s="127"/>
      <c r="H318" s="78"/>
      <c r="I318" s="127"/>
      <c r="J318" s="128"/>
      <c r="K318" s="129">
        <f t="shared" si="44"/>
        <v>0</v>
      </c>
      <c r="L318" s="130">
        <f t="shared" ref="L318:L349" si="50">ROUND((E318*F318),2)</f>
        <v>0</v>
      </c>
      <c r="M318" s="131">
        <f t="shared" ref="M318:M349" si="51">ROUND((E318*H318),2)</f>
        <v>0</v>
      </c>
      <c r="N318" s="78">
        <f t="shared" ref="N318:N349" si="52">ROUND((E318*I318),2)</f>
        <v>0</v>
      </c>
      <c r="O318" s="127">
        <f t="shared" ref="O318:O349" si="53">ROUND((E318*J318),2)</f>
        <v>0</v>
      </c>
      <c r="P318" s="78">
        <f t="shared" si="45"/>
        <v>0</v>
      </c>
    </row>
    <row r="319" spans="1:16" s="132" customFormat="1" ht="14.25" x14ac:dyDescent="0.2">
      <c r="A319" s="70">
        <v>47.11</v>
      </c>
      <c r="B319" s="202"/>
      <c r="C319" s="134" t="s">
        <v>58</v>
      </c>
      <c r="D319" s="71" t="s">
        <v>46</v>
      </c>
      <c r="E319" s="135">
        <v>0.12</v>
      </c>
      <c r="F319" s="126"/>
      <c r="G319" s="127"/>
      <c r="H319" s="78"/>
      <c r="I319" s="127"/>
      <c r="J319" s="128"/>
      <c r="K319" s="129">
        <f t="shared" si="44"/>
        <v>0</v>
      </c>
      <c r="L319" s="130">
        <f t="shared" si="50"/>
        <v>0</v>
      </c>
      <c r="M319" s="131">
        <f t="shared" si="51"/>
        <v>0</v>
      </c>
      <c r="N319" s="78">
        <f t="shared" si="52"/>
        <v>0</v>
      </c>
      <c r="O319" s="127">
        <f t="shared" si="53"/>
        <v>0</v>
      </c>
      <c r="P319" s="78">
        <f t="shared" si="45"/>
        <v>0</v>
      </c>
    </row>
    <row r="320" spans="1:16" s="132" customFormat="1" ht="14.25" x14ac:dyDescent="0.2">
      <c r="A320" s="70">
        <v>47.12</v>
      </c>
      <c r="B320" s="202"/>
      <c r="C320" s="136" t="s">
        <v>62</v>
      </c>
      <c r="D320" s="71" t="s">
        <v>46</v>
      </c>
      <c r="E320" s="125">
        <v>12</v>
      </c>
      <c r="F320" s="126"/>
      <c r="G320" s="127"/>
      <c r="H320" s="78"/>
      <c r="I320" s="127"/>
      <c r="J320" s="128"/>
      <c r="K320" s="129">
        <f t="shared" si="44"/>
        <v>0</v>
      </c>
      <c r="L320" s="130">
        <f t="shared" si="50"/>
        <v>0</v>
      </c>
      <c r="M320" s="131">
        <f t="shared" si="51"/>
        <v>0</v>
      </c>
      <c r="N320" s="78">
        <f t="shared" si="52"/>
        <v>0</v>
      </c>
      <c r="O320" s="127">
        <f t="shared" si="53"/>
        <v>0</v>
      </c>
      <c r="P320" s="78">
        <f t="shared" si="45"/>
        <v>0</v>
      </c>
    </row>
    <row r="321" spans="1:16" s="132" customFormat="1" x14ac:dyDescent="0.2">
      <c r="A321" s="70">
        <v>47.13</v>
      </c>
      <c r="B321" s="202"/>
      <c r="C321" s="134" t="s">
        <v>53</v>
      </c>
      <c r="D321" s="71" t="s">
        <v>56</v>
      </c>
      <c r="E321" s="135">
        <v>1.08</v>
      </c>
      <c r="F321" s="126"/>
      <c r="G321" s="127"/>
      <c r="H321" s="78"/>
      <c r="I321" s="127"/>
      <c r="J321" s="128"/>
      <c r="K321" s="129">
        <f t="shared" si="44"/>
        <v>0</v>
      </c>
      <c r="L321" s="130">
        <f t="shared" si="50"/>
        <v>0</v>
      </c>
      <c r="M321" s="131">
        <f t="shared" si="51"/>
        <v>0</v>
      </c>
      <c r="N321" s="78">
        <f t="shared" si="52"/>
        <v>0</v>
      </c>
      <c r="O321" s="127">
        <f t="shared" si="53"/>
        <v>0</v>
      </c>
      <c r="P321" s="78">
        <f t="shared" si="45"/>
        <v>0</v>
      </c>
    </row>
    <row r="322" spans="1:16" s="132" customFormat="1" x14ac:dyDescent="0.2">
      <c r="A322" s="70">
        <v>47.14</v>
      </c>
      <c r="B322" s="202"/>
      <c r="C322" s="136" t="s">
        <v>64</v>
      </c>
      <c r="D322" s="71" t="s">
        <v>45</v>
      </c>
      <c r="E322" s="125">
        <v>12</v>
      </c>
      <c r="F322" s="126"/>
      <c r="G322" s="127"/>
      <c r="H322" s="78"/>
      <c r="I322" s="127"/>
      <c r="J322" s="128"/>
      <c r="K322" s="129">
        <f t="shared" si="44"/>
        <v>0</v>
      </c>
      <c r="L322" s="130">
        <f t="shared" si="50"/>
        <v>0</v>
      </c>
      <c r="M322" s="131">
        <f t="shared" si="51"/>
        <v>0</v>
      </c>
      <c r="N322" s="78">
        <f t="shared" si="52"/>
        <v>0</v>
      </c>
      <c r="O322" s="127">
        <f t="shared" si="53"/>
        <v>0</v>
      </c>
      <c r="P322" s="78">
        <f t="shared" si="45"/>
        <v>0</v>
      </c>
    </row>
    <row r="323" spans="1:16" s="132" customFormat="1" x14ac:dyDescent="0.2">
      <c r="A323" s="70">
        <v>47.15</v>
      </c>
      <c r="B323" s="202"/>
      <c r="C323" s="134" t="s">
        <v>60</v>
      </c>
      <c r="D323" s="71" t="s">
        <v>56</v>
      </c>
      <c r="E323" s="135">
        <v>4.8</v>
      </c>
      <c r="F323" s="126"/>
      <c r="G323" s="127"/>
      <c r="H323" s="78"/>
      <c r="I323" s="127"/>
      <c r="J323" s="128"/>
      <c r="K323" s="129">
        <f t="shared" si="44"/>
        <v>0</v>
      </c>
      <c r="L323" s="130">
        <f t="shared" si="50"/>
        <v>0</v>
      </c>
      <c r="M323" s="131">
        <f t="shared" si="51"/>
        <v>0</v>
      </c>
      <c r="N323" s="78">
        <f t="shared" si="52"/>
        <v>0</v>
      </c>
      <c r="O323" s="127">
        <f t="shared" si="53"/>
        <v>0</v>
      </c>
      <c r="P323" s="78">
        <f t="shared" si="45"/>
        <v>0</v>
      </c>
    </row>
    <row r="324" spans="1:16" s="132" customFormat="1" x14ac:dyDescent="0.2">
      <c r="A324" s="211">
        <v>48</v>
      </c>
      <c r="B324" s="212"/>
      <c r="C324" s="213" t="s">
        <v>125</v>
      </c>
      <c r="D324" s="214"/>
      <c r="E324" s="221">
        <v>0</v>
      </c>
      <c r="F324" s="222"/>
      <c r="G324" s="223"/>
      <c r="H324" s="218"/>
      <c r="I324" s="217"/>
      <c r="J324" s="224"/>
      <c r="K324" s="228">
        <f t="shared" si="44"/>
        <v>0</v>
      </c>
      <c r="L324" s="225">
        <f t="shared" si="50"/>
        <v>0</v>
      </c>
      <c r="M324" s="226">
        <f t="shared" si="51"/>
        <v>0</v>
      </c>
      <c r="N324" s="227">
        <f t="shared" si="52"/>
        <v>0</v>
      </c>
      <c r="O324" s="223">
        <f t="shared" si="53"/>
        <v>0</v>
      </c>
      <c r="P324" s="227">
        <f t="shared" si="45"/>
        <v>0</v>
      </c>
    </row>
    <row r="325" spans="1:16" s="132" customFormat="1" x14ac:dyDescent="0.2">
      <c r="A325" s="71">
        <v>48.1</v>
      </c>
      <c r="B325" s="201"/>
      <c r="C325" s="123" t="s">
        <v>54</v>
      </c>
      <c r="D325" s="124" t="s">
        <v>45</v>
      </c>
      <c r="E325" s="125">
        <v>40.44</v>
      </c>
      <c r="F325" s="126"/>
      <c r="G325" s="127"/>
      <c r="H325" s="78"/>
      <c r="I325" s="127"/>
      <c r="J325" s="128"/>
      <c r="K325" s="129">
        <f t="shared" si="44"/>
        <v>0</v>
      </c>
      <c r="L325" s="130">
        <f t="shared" si="50"/>
        <v>0</v>
      </c>
      <c r="M325" s="131">
        <f t="shared" si="51"/>
        <v>0</v>
      </c>
      <c r="N325" s="78">
        <f t="shared" si="52"/>
        <v>0</v>
      </c>
      <c r="O325" s="127">
        <f t="shared" si="53"/>
        <v>0</v>
      </c>
      <c r="P325" s="78">
        <f t="shared" si="45"/>
        <v>0</v>
      </c>
    </row>
    <row r="326" spans="1:16" s="132" customFormat="1" x14ac:dyDescent="0.2">
      <c r="A326" s="71">
        <v>48.2</v>
      </c>
      <c r="B326" s="201"/>
      <c r="C326" s="134" t="s">
        <v>55</v>
      </c>
      <c r="D326" s="71" t="s">
        <v>57</v>
      </c>
      <c r="E326" s="135">
        <v>36.4</v>
      </c>
      <c r="F326" s="126"/>
      <c r="G326" s="127"/>
      <c r="H326" s="78"/>
      <c r="I326" s="127"/>
      <c r="J326" s="128"/>
      <c r="K326" s="129">
        <f t="shared" si="44"/>
        <v>0</v>
      </c>
      <c r="L326" s="130">
        <f t="shared" si="50"/>
        <v>0</v>
      </c>
      <c r="M326" s="131">
        <f t="shared" si="51"/>
        <v>0</v>
      </c>
      <c r="N326" s="78">
        <f t="shared" si="52"/>
        <v>0</v>
      </c>
      <c r="O326" s="127">
        <f t="shared" si="53"/>
        <v>0</v>
      </c>
      <c r="P326" s="78">
        <f t="shared" si="45"/>
        <v>0</v>
      </c>
    </row>
    <row r="327" spans="1:16" s="132" customFormat="1" ht="14.25" x14ac:dyDescent="0.2">
      <c r="A327" s="71">
        <v>48.3</v>
      </c>
      <c r="B327" s="201"/>
      <c r="C327" s="134" t="s">
        <v>58</v>
      </c>
      <c r="D327" s="71" t="s">
        <v>46</v>
      </c>
      <c r="E327" s="135">
        <v>0.4</v>
      </c>
      <c r="F327" s="126"/>
      <c r="G327" s="127"/>
      <c r="H327" s="78"/>
      <c r="I327" s="127"/>
      <c r="J327" s="128"/>
      <c r="K327" s="129">
        <f t="shared" si="44"/>
        <v>0</v>
      </c>
      <c r="L327" s="130">
        <f t="shared" si="50"/>
        <v>0</v>
      </c>
      <c r="M327" s="131">
        <f t="shared" si="51"/>
        <v>0</v>
      </c>
      <c r="N327" s="78">
        <f t="shared" si="52"/>
        <v>0</v>
      </c>
      <c r="O327" s="127">
        <f t="shared" si="53"/>
        <v>0</v>
      </c>
      <c r="P327" s="78">
        <f t="shared" si="45"/>
        <v>0</v>
      </c>
    </row>
    <row r="328" spans="1:16" s="132" customFormat="1" ht="14.25" x14ac:dyDescent="0.2">
      <c r="A328" s="71">
        <v>48.4</v>
      </c>
      <c r="B328" s="201"/>
      <c r="C328" s="136" t="s">
        <v>52</v>
      </c>
      <c r="D328" s="71" t="s">
        <v>46</v>
      </c>
      <c r="E328" s="135">
        <v>40.44</v>
      </c>
      <c r="F328" s="126"/>
      <c r="G328" s="127"/>
      <c r="H328" s="78"/>
      <c r="I328" s="127"/>
      <c r="J328" s="128"/>
      <c r="K328" s="129">
        <f t="shared" si="44"/>
        <v>0</v>
      </c>
      <c r="L328" s="130">
        <f t="shared" si="50"/>
        <v>0</v>
      </c>
      <c r="M328" s="131">
        <f t="shared" si="51"/>
        <v>0</v>
      </c>
      <c r="N328" s="78">
        <f t="shared" si="52"/>
        <v>0</v>
      </c>
      <c r="O328" s="127">
        <f t="shared" si="53"/>
        <v>0</v>
      </c>
      <c r="P328" s="78">
        <f t="shared" si="45"/>
        <v>0</v>
      </c>
    </row>
    <row r="329" spans="1:16" s="132" customFormat="1" x14ac:dyDescent="0.2">
      <c r="A329" s="71">
        <v>48.5</v>
      </c>
      <c r="B329" s="201"/>
      <c r="C329" s="134" t="s">
        <v>53</v>
      </c>
      <c r="D329" s="71" t="s">
        <v>56</v>
      </c>
      <c r="E329" s="135">
        <v>6.07</v>
      </c>
      <c r="F329" s="126"/>
      <c r="G329" s="127"/>
      <c r="H329" s="78"/>
      <c r="I329" s="127"/>
      <c r="J329" s="128"/>
      <c r="K329" s="129">
        <f t="shared" si="44"/>
        <v>0</v>
      </c>
      <c r="L329" s="130">
        <f t="shared" si="50"/>
        <v>0</v>
      </c>
      <c r="M329" s="131">
        <f t="shared" si="51"/>
        <v>0</v>
      </c>
      <c r="N329" s="78">
        <f t="shared" si="52"/>
        <v>0</v>
      </c>
      <c r="O329" s="127">
        <f t="shared" si="53"/>
        <v>0</v>
      </c>
      <c r="P329" s="78">
        <f t="shared" si="45"/>
        <v>0</v>
      </c>
    </row>
    <row r="330" spans="1:16" s="132" customFormat="1" x14ac:dyDescent="0.2">
      <c r="A330" s="71">
        <v>48.6</v>
      </c>
      <c r="B330" s="201"/>
      <c r="C330" s="136" t="s">
        <v>59</v>
      </c>
      <c r="D330" s="71" t="s">
        <v>45</v>
      </c>
      <c r="E330" s="125">
        <v>40.44</v>
      </c>
      <c r="F330" s="126"/>
      <c r="G330" s="127"/>
      <c r="H330" s="78"/>
      <c r="I330" s="127"/>
      <c r="J330" s="128"/>
      <c r="K330" s="129">
        <f t="shared" si="44"/>
        <v>0</v>
      </c>
      <c r="L330" s="130">
        <f t="shared" si="50"/>
        <v>0</v>
      </c>
      <c r="M330" s="131">
        <f t="shared" si="51"/>
        <v>0</v>
      </c>
      <c r="N330" s="78">
        <f t="shared" si="52"/>
        <v>0</v>
      </c>
      <c r="O330" s="127">
        <f t="shared" si="53"/>
        <v>0</v>
      </c>
      <c r="P330" s="78">
        <f t="shared" si="45"/>
        <v>0</v>
      </c>
    </row>
    <row r="331" spans="1:16" s="132" customFormat="1" x14ac:dyDescent="0.2">
      <c r="A331" s="71">
        <v>48.7</v>
      </c>
      <c r="B331" s="201"/>
      <c r="C331" s="134" t="s">
        <v>60</v>
      </c>
      <c r="D331" s="71" t="s">
        <v>56</v>
      </c>
      <c r="E331" s="135">
        <v>16.18</v>
      </c>
      <c r="F331" s="126"/>
      <c r="G331" s="127"/>
      <c r="H331" s="78"/>
      <c r="I331" s="127"/>
      <c r="J331" s="128"/>
      <c r="K331" s="129">
        <f t="shared" si="44"/>
        <v>0</v>
      </c>
      <c r="L331" s="130">
        <f t="shared" si="50"/>
        <v>0</v>
      </c>
      <c r="M331" s="131">
        <f t="shared" si="51"/>
        <v>0</v>
      </c>
      <c r="N331" s="78">
        <f t="shared" si="52"/>
        <v>0</v>
      </c>
      <c r="O331" s="127">
        <f t="shared" si="53"/>
        <v>0</v>
      </c>
      <c r="P331" s="78">
        <f t="shared" si="45"/>
        <v>0</v>
      </c>
    </row>
    <row r="332" spans="1:16" s="132" customFormat="1" x14ac:dyDescent="0.2">
      <c r="A332" s="71">
        <v>48.8</v>
      </c>
      <c r="B332" s="201"/>
      <c r="C332" s="137" t="s">
        <v>61</v>
      </c>
      <c r="D332" s="124" t="s">
        <v>56</v>
      </c>
      <c r="E332" s="135">
        <v>16.18</v>
      </c>
      <c r="F332" s="126"/>
      <c r="G332" s="127"/>
      <c r="H332" s="78"/>
      <c r="I332" s="127"/>
      <c r="J332" s="128"/>
      <c r="K332" s="129">
        <f t="shared" si="44"/>
        <v>0</v>
      </c>
      <c r="L332" s="130">
        <f t="shared" si="50"/>
        <v>0</v>
      </c>
      <c r="M332" s="131">
        <f t="shared" si="51"/>
        <v>0</v>
      </c>
      <c r="N332" s="78">
        <f t="shared" si="52"/>
        <v>0</v>
      </c>
      <c r="O332" s="127">
        <f t="shared" si="53"/>
        <v>0</v>
      </c>
      <c r="P332" s="78">
        <f t="shared" si="45"/>
        <v>0</v>
      </c>
    </row>
    <row r="333" spans="1:16" s="132" customFormat="1" x14ac:dyDescent="0.2">
      <c r="A333" s="71">
        <v>48.9</v>
      </c>
      <c r="B333" s="201"/>
      <c r="C333" s="123" t="s">
        <v>63</v>
      </c>
      <c r="D333" s="124" t="s">
        <v>45</v>
      </c>
      <c r="E333" s="125">
        <v>12.8</v>
      </c>
      <c r="F333" s="126"/>
      <c r="G333" s="127"/>
      <c r="H333" s="78"/>
      <c r="I333" s="127"/>
      <c r="J333" s="128"/>
      <c r="K333" s="129">
        <f t="shared" si="44"/>
        <v>0</v>
      </c>
      <c r="L333" s="130">
        <f t="shared" si="50"/>
        <v>0</v>
      </c>
      <c r="M333" s="131">
        <f t="shared" si="51"/>
        <v>0</v>
      </c>
      <c r="N333" s="78">
        <f t="shared" si="52"/>
        <v>0</v>
      </c>
      <c r="O333" s="127">
        <f t="shared" si="53"/>
        <v>0</v>
      </c>
      <c r="P333" s="78">
        <f t="shared" si="45"/>
        <v>0</v>
      </c>
    </row>
    <row r="334" spans="1:16" s="132" customFormat="1" x14ac:dyDescent="0.2">
      <c r="A334" s="70">
        <v>48.1</v>
      </c>
      <c r="B334" s="202"/>
      <c r="C334" s="134" t="s">
        <v>55</v>
      </c>
      <c r="D334" s="71" t="s">
        <v>57</v>
      </c>
      <c r="E334" s="135">
        <v>15.36</v>
      </c>
      <c r="F334" s="126"/>
      <c r="G334" s="127"/>
      <c r="H334" s="78"/>
      <c r="I334" s="127"/>
      <c r="J334" s="128"/>
      <c r="K334" s="129">
        <f t="shared" si="44"/>
        <v>0</v>
      </c>
      <c r="L334" s="130">
        <f t="shared" si="50"/>
        <v>0</v>
      </c>
      <c r="M334" s="131">
        <f t="shared" si="51"/>
        <v>0</v>
      </c>
      <c r="N334" s="78">
        <f t="shared" si="52"/>
        <v>0</v>
      </c>
      <c r="O334" s="127">
        <f t="shared" si="53"/>
        <v>0</v>
      </c>
      <c r="P334" s="78">
        <f t="shared" si="45"/>
        <v>0</v>
      </c>
    </row>
    <row r="335" spans="1:16" s="132" customFormat="1" ht="14.25" x14ac:dyDescent="0.2">
      <c r="A335" s="70">
        <v>48.11</v>
      </c>
      <c r="B335" s="202"/>
      <c r="C335" s="134" t="s">
        <v>58</v>
      </c>
      <c r="D335" s="71" t="s">
        <v>46</v>
      </c>
      <c r="E335" s="135">
        <v>0.13</v>
      </c>
      <c r="F335" s="126"/>
      <c r="G335" s="127"/>
      <c r="H335" s="78"/>
      <c r="I335" s="127"/>
      <c r="J335" s="128"/>
      <c r="K335" s="129">
        <f t="shared" si="44"/>
        <v>0</v>
      </c>
      <c r="L335" s="130">
        <f t="shared" si="50"/>
        <v>0</v>
      </c>
      <c r="M335" s="131">
        <f t="shared" si="51"/>
        <v>0</v>
      </c>
      <c r="N335" s="78">
        <f t="shared" si="52"/>
        <v>0</v>
      </c>
      <c r="O335" s="127">
        <f t="shared" si="53"/>
        <v>0</v>
      </c>
      <c r="P335" s="78">
        <f t="shared" si="45"/>
        <v>0</v>
      </c>
    </row>
    <row r="336" spans="1:16" s="132" customFormat="1" ht="14.25" x14ac:dyDescent="0.2">
      <c r="A336" s="70">
        <v>48.12</v>
      </c>
      <c r="B336" s="202"/>
      <c r="C336" s="136" t="s">
        <v>62</v>
      </c>
      <c r="D336" s="71" t="s">
        <v>46</v>
      </c>
      <c r="E336" s="125">
        <v>12.8</v>
      </c>
      <c r="F336" s="126"/>
      <c r="G336" s="127"/>
      <c r="H336" s="78"/>
      <c r="I336" s="127"/>
      <c r="J336" s="128"/>
      <c r="K336" s="129">
        <f t="shared" si="44"/>
        <v>0</v>
      </c>
      <c r="L336" s="130">
        <f t="shared" si="50"/>
        <v>0</v>
      </c>
      <c r="M336" s="131">
        <f t="shared" si="51"/>
        <v>0</v>
      </c>
      <c r="N336" s="78">
        <f t="shared" si="52"/>
        <v>0</v>
      </c>
      <c r="O336" s="127">
        <f t="shared" si="53"/>
        <v>0</v>
      </c>
      <c r="P336" s="78">
        <f t="shared" si="45"/>
        <v>0</v>
      </c>
    </row>
    <row r="337" spans="1:16" s="132" customFormat="1" x14ac:dyDescent="0.2">
      <c r="A337" s="70">
        <v>48.13</v>
      </c>
      <c r="B337" s="202"/>
      <c r="C337" s="134" t="s">
        <v>53</v>
      </c>
      <c r="D337" s="71" t="s">
        <v>56</v>
      </c>
      <c r="E337" s="135">
        <v>1.1499999999999999</v>
      </c>
      <c r="F337" s="126"/>
      <c r="G337" s="127"/>
      <c r="H337" s="78"/>
      <c r="I337" s="127"/>
      <c r="J337" s="128"/>
      <c r="K337" s="129">
        <f t="shared" si="44"/>
        <v>0</v>
      </c>
      <c r="L337" s="130">
        <f t="shared" si="50"/>
        <v>0</v>
      </c>
      <c r="M337" s="131">
        <f t="shared" si="51"/>
        <v>0</v>
      </c>
      <c r="N337" s="78">
        <f t="shared" si="52"/>
        <v>0</v>
      </c>
      <c r="O337" s="127">
        <f t="shared" si="53"/>
        <v>0</v>
      </c>
      <c r="P337" s="78">
        <f t="shared" si="45"/>
        <v>0</v>
      </c>
    </row>
    <row r="338" spans="1:16" s="132" customFormat="1" x14ac:dyDescent="0.2">
      <c r="A338" s="70">
        <v>48.14</v>
      </c>
      <c r="B338" s="202"/>
      <c r="C338" s="136" t="s">
        <v>64</v>
      </c>
      <c r="D338" s="71" t="s">
        <v>45</v>
      </c>
      <c r="E338" s="125">
        <v>12.8</v>
      </c>
      <c r="F338" s="126"/>
      <c r="G338" s="127"/>
      <c r="H338" s="78"/>
      <c r="I338" s="127"/>
      <c r="J338" s="128"/>
      <c r="K338" s="129">
        <f t="shared" si="44"/>
        <v>0</v>
      </c>
      <c r="L338" s="130">
        <f t="shared" si="50"/>
        <v>0</v>
      </c>
      <c r="M338" s="131">
        <f t="shared" si="51"/>
        <v>0</v>
      </c>
      <c r="N338" s="78">
        <f t="shared" si="52"/>
        <v>0</v>
      </c>
      <c r="O338" s="127">
        <f t="shared" si="53"/>
        <v>0</v>
      </c>
      <c r="P338" s="78">
        <f t="shared" si="45"/>
        <v>0</v>
      </c>
    </row>
    <row r="339" spans="1:16" s="132" customFormat="1" x14ac:dyDescent="0.2">
      <c r="A339" s="70">
        <v>48.15</v>
      </c>
      <c r="B339" s="202"/>
      <c r="C339" s="134" t="s">
        <v>60</v>
      </c>
      <c r="D339" s="71" t="s">
        <v>56</v>
      </c>
      <c r="E339" s="135">
        <v>5.12</v>
      </c>
      <c r="F339" s="126"/>
      <c r="G339" s="127"/>
      <c r="H339" s="78"/>
      <c r="I339" s="127"/>
      <c r="J339" s="128"/>
      <c r="K339" s="129">
        <f t="shared" si="44"/>
        <v>0</v>
      </c>
      <c r="L339" s="130">
        <f t="shared" si="50"/>
        <v>0</v>
      </c>
      <c r="M339" s="131">
        <f t="shared" si="51"/>
        <v>0</v>
      </c>
      <c r="N339" s="78">
        <f t="shared" si="52"/>
        <v>0</v>
      </c>
      <c r="O339" s="127">
        <f t="shared" si="53"/>
        <v>0</v>
      </c>
      <c r="P339" s="78">
        <f t="shared" si="45"/>
        <v>0</v>
      </c>
    </row>
    <row r="340" spans="1:16" s="122" customFormat="1" x14ac:dyDescent="0.2">
      <c r="A340" s="211">
        <v>49</v>
      </c>
      <c r="B340" s="212"/>
      <c r="C340" s="213" t="s">
        <v>142</v>
      </c>
      <c r="D340" s="214"/>
      <c r="E340" s="221">
        <v>0</v>
      </c>
      <c r="F340" s="222"/>
      <c r="G340" s="223"/>
      <c r="H340" s="218"/>
      <c r="I340" s="217"/>
      <c r="J340" s="224"/>
      <c r="K340" s="228">
        <f t="shared" si="44"/>
        <v>0</v>
      </c>
      <c r="L340" s="225">
        <f t="shared" si="50"/>
        <v>0</v>
      </c>
      <c r="M340" s="226">
        <f t="shared" si="51"/>
        <v>0</v>
      </c>
      <c r="N340" s="227">
        <f t="shared" si="52"/>
        <v>0</v>
      </c>
      <c r="O340" s="223">
        <f t="shared" si="53"/>
        <v>0</v>
      </c>
      <c r="P340" s="227">
        <f t="shared" si="45"/>
        <v>0</v>
      </c>
    </row>
    <row r="341" spans="1:16" s="122" customFormat="1" x14ac:dyDescent="0.2">
      <c r="A341" s="71">
        <v>49.1</v>
      </c>
      <c r="B341" s="201"/>
      <c r="C341" s="123" t="s">
        <v>143</v>
      </c>
      <c r="D341" s="124" t="s">
        <v>45</v>
      </c>
      <c r="E341" s="125">
        <v>63.24</v>
      </c>
      <c r="F341" s="126"/>
      <c r="G341" s="127"/>
      <c r="H341" s="78"/>
      <c r="I341" s="127"/>
      <c r="J341" s="128"/>
      <c r="K341" s="129">
        <f t="shared" ref="K341:K388" si="54">ROUND(SUM(H341:J341),2)</f>
        <v>0</v>
      </c>
      <c r="L341" s="130">
        <f t="shared" si="50"/>
        <v>0</v>
      </c>
      <c r="M341" s="131">
        <f t="shared" si="51"/>
        <v>0</v>
      </c>
      <c r="N341" s="78">
        <f t="shared" si="52"/>
        <v>0</v>
      </c>
      <c r="O341" s="127">
        <f t="shared" si="53"/>
        <v>0</v>
      </c>
      <c r="P341" s="78">
        <f t="shared" ref="P341:P388" si="55">ROUND(SUM(M341:O341),2)</f>
        <v>0</v>
      </c>
    </row>
    <row r="342" spans="1:16" s="122" customFormat="1" x14ac:dyDescent="0.2">
      <c r="A342" s="71">
        <v>49.2</v>
      </c>
      <c r="B342" s="201"/>
      <c r="C342" s="143" t="s">
        <v>183</v>
      </c>
      <c r="D342" s="71" t="s">
        <v>107</v>
      </c>
      <c r="E342" s="135">
        <v>60</v>
      </c>
      <c r="F342" s="126"/>
      <c r="G342" s="127"/>
      <c r="H342" s="78"/>
      <c r="I342" s="127"/>
      <c r="J342" s="128"/>
      <c r="K342" s="129">
        <f t="shared" si="54"/>
        <v>0</v>
      </c>
      <c r="L342" s="130">
        <f t="shared" si="50"/>
        <v>0</v>
      </c>
      <c r="M342" s="131">
        <f t="shared" si="51"/>
        <v>0</v>
      </c>
      <c r="N342" s="78">
        <f t="shared" si="52"/>
        <v>0</v>
      </c>
      <c r="O342" s="127">
        <f t="shared" si="53"/>
        <v>0</v>
      </c>
      <c r="P342" s="78">
        <f t="shared" si="55"/>
        <v>0</v>
      </c>
    </row>
    <row r="343" spans="1:16" s="122" customFormat="1" x14ac:dyDescent="0.2">
      <c r="A343" s="71">
        <v>49.3</v>
      </c>
      <c r="B343" s="201"/>
      <c r="C343" s="143" t="s">
        <v>184</v>
      </c>
      <c r="D343" s="71" t="s">
        <v>107</v>
      </c>
      <c r="E343" s="135">
        <v>18</v>
      </c>
      <c r="F343" s="126"/>
      <c r="G343" s="127"/>
      <c r="H343" s="78"/>
      <c r="I343" s="127"/>
      <c r="J343" s="128"/>
      <c r="K343" s="129">
        <f t="shared" si="54"/>
        <v>0</v>
      </c>
      <c r="L343" s="130">
        <f t="shared" si="50"/>
        <v>0</v>
      </c>
      <c r="M343" s="131">
        <f t="shared" si="51"/>
        <v>0</v>
      </c>
      <c r="N343" s="78">
        <f t="shared" si="52"/>
        <v>0</v>
      </c>
      <c r="O343" s="127">
        <f t="shared" si="53"/>
        <v>0</v>
      </c>
      <c r="P343" s="78">
        <f t="shared" si="55"/>
        <v>0</v>
      </c>
    </row>
    <row r="344" spans="1:16" s="122" customFormat="1" x14ac:dyDescent="0.2">
      <c r="A344" s="71">
        <v>49.4</v>
      </c>
      <c r="B344" s="201"/>
      <c r="C344" s="144" t="s">
        <v>185</v>
      </c>
      <c r="D344" s="71" t="s">
        <v>144</v>
      </c>
      <c r="E344" s="125">
        <v>2</v>
      </c>
      <c r="F344" s="126"/>
      <c r="G344" s="127"/>
      <c r="H344" s="78"/>
      <c r="I344" s="127"/>
      <c r="J344" s="128"/>
      <c r="K344" s="129">
        <f t="shared" si="54"/>
        <v>0</v>
      </c>
      <c r="L344" s="130">
        <f t="shared" si="50"/>
        <v>0</v>
      </c>
      <c r="M344" s="131">
        <f t="shared" si="51"/>
        <v>0</v>
      </c>
      <c r="N344" s="78">
        <f t="shared" si="52"/>
        <v>0</v>
      </c>
      <c r="O344" s="127">
        <f t="shared" si="53"/>
        <v>0</v>
      </c>
      <c r="P344" s="78">
        <f t="shared" si="55"/>
        <v>0</v>
      </c>
    </row>
    <row r="345" spans="1:16" s="122" customFormat="1" x14ac:dyDescent="0.2">
      <c r="A345" s="71">
        <v>49.5</v>
      </c>
      <c r="B345" s="201"/>
      <c r="C345" s="143" t="s">
        <v>149</v>
      </c>
      <c r="D345" s="71" t="s">
        <v>145</v>
      </c>
      <c r="E345" s="135">
        <v>1.85</v>
      </c>
      <c r="F345" s="126"/>
      <c r="G345" s="127"/>
      <c r="H345" s="78"/>
      <c r="I345" s="127"/>
      <c r="J345" s="128"/>
      <c r="K345" s="129">
        <f t="shared" si="54"/>
        <v>0</v>
      </c>
      <c r="L345" s="130">
        <f t="shared" si="50"/>
        <v>0</v>
      </c>
      <c r="M345" s="131">
        <f t="shared" si="51"/>
        <v>0</v>
      </c>
      <c r="N345" s="78">
        <f t="shared" si="52"/>
        <v>0</v>
      </c>
      <c r="O345" s="127">
        <f t="shared" si="53"/>
        <v>0</v>
      </c>
      <c r="P345" s="78">
        <f t="shared" si="55"/>
        <v>0</v>
      </c>
    </row>
    <row r="346" spans="1:16" s="122" customFormat="1" x14ac:dyDescent="0.2">
      <c r="A346" s="71">
        <v>49.6</v>
      </c>
      <c r="B346" s="201"/>
      <c r="C346" s="144" t="s">
        <v>186</v>
      </c>
      <c r="D346" s="71" t="s">
        <v>45</v>
      </c>
      <c r="E346" s="125">
        <v>64</v>
      </c>
      <c r="F346" s="126"/>
      <c r="G346" s="127"/>
      <c r="H346" s="78"/>
      <c r="I346" s="127"/>
      <c r="J346" s="128"/>
      <c r="K346" s="129">
        <f t="shared" si="54"/>
        <v>0</v>
      </c>
      <c r="L346" s="130">
        <f t="shared" si="50"/>
        <v>0</v>
      </c>
      <c r="M346" s="131">
        <f t="shared" si="51"/>
        <v>0</v>
      </c>
      <c r="N346" s="78">
        <f t="shared" si="52"/>
        <v>0</v>
      </c>
      <c r="O346" s="127">
        <f t="shared" si="53"/>
        <v>0</v>
      </c>
      <c r="P346" s="78">
        <f t="shared" si="55"/>
        <v>0</v>
      </c>
    </row>
    <row r="347" spans="1:16" s="122" customFormat="1" x14ac:dyDescent="0.2">
      <c r="A347" s="71">
        <v>49.7</v>
      </c>
      <c r="B347" s="201"/>
      <c r="C347" s="143" t="s">
        <v>146</v>
      </c>
      <c r="D347" s="71" t="s">
        <v>45</v>
      </c>
      <c r="E347" s="135">
        <v>284</v>
      </c>
      <c r="F347" s="126"/>
      <c r="G347" s="127"/>
      <c r="H347" s="78"/>
      <c r="I347" s="127"/>
      <c r="J347" s="128"/>
      <c r="K347" s="129">
        <f t="shared" si="54"/>
        <v>0</v>
      </c>
      <c r="L347" s="130">
        <f t="shared" si="50"/>
        <v>0</v>
      </c>
      <c r="M347" s="131">
        <f t="shared" si="51"/>
        <v>0</v>
      </c>
      <c r="N347" s="78">
        <f t="shared" si="52"/>
        <v>0</v>
      </c>
      <c r="O347" s="127">
        <f t="shared" si="53"/>
        <v>0</v>
      </c>
      <c r="P347" s="78">
        <f t="shared" si="55"/>
        <v>0</v>
      </c>
    </row>
    <row r="348" spans="1:16" s="122" customFormat="1" x14ac:dyDescent="0.2">
      <c r="A348" s="71">
        <v>49.8</v>
      </c>
      <c r="B348" s="201"/>
      <c r="C348" s="145" t="s">
        <v>151</v>
      </c>
      <c r="D348" s="124" t="s">
        <v>107</v>
      </c>
      <c r="E348" s="135">
        <v>310</v>
      </c>
      <c r="F348" s="126"/>
      <c r="G348" s="127"/>
      <c r="H348" s="78"/>
      <c r="I348" s="127"/>
      <c r="J348" s="128"/>
      <c r="K348" s="129">
        <f t="shared" si="54"/>
        <v>0</v>
      </c>
      <c r="L348" s="130">
        <f t="shared" si="50"/>
        <v>0</v>
      </c>
      <c r="M348" s="131">
        <f t="shared" si="51"/>
        <v>0</v>
      </c>
      <c r="N348" s="78">
        <f t="shared" si="52"/>
        <v>0</v>
      </c>
      <c r="O348" s="127">
        <f t="shared" si="53"/>
        <v>0</v>
      </c>
      <c r="P348" s="78">
        <f t="shared" si="55"/>
        <v>0</v>
      </c>
    </row>
    <row r="349" spans="1:16" s="122" customFormat="1" x14ac:dyDescent="0.2">
      <c r="A349" s="71">
        <v>49.9</v>
      </c>
      <c r="B349" s="201"/>
      <c r="C349" s="145" t="s">
        <v>188</v>
      </c>
      <c r="D349" s="124" t="s">
        <v>145</v>
      </c>
      <c r="E349" s="135">
        <v>3.28</v>
      </c>
      <c r="F349" s="126"/>
      <c r="G349" s="127"/>
      <c r="H349" s="78"/>
      <c r="I349" s="127"/>
      <c r="J349" s="128"/>
      <c r="K349" s="129">
        <f t="shared" si="54"/>
        <v>0</v>
      </c>
      <c r="L349" s="130">
        <f t="shared" si="50"/>
        <v>0</v>
      </c>
      <c r="M349" s="131">
        <f t="shared" si="51"/>
        <v>0</v>
      </c>
      <c r="N349" s="78">
        <f t="shared" si="52"/>
        <v>0</v>
      </c>
      <c r="O349" s="127">
        <f t="shared" si="53"/>
        <v>0</v>
      </c>
      <c r="P349" s="78">
        <f t="shared" si="55"/>
        <v>0</v>
      </c>
    </row>
    <row r="350" spans="1:16" s="122" customFormat="1" x14ac:dyDescent="0.2">
      <c r="A350" s="146">
        <v>49.1</v>
      </c>
      <c r="B350" s="205"/>
      <c r="C350" s="145" t="s">
        <v>189</v>
      </c>
      <c r="D350" s="124" t="s">
        <v>145</v>
      </c>
      <c r="E350" s="135">
        <v>3.28</v>
      </c>
      <c r="F350" s="126"/>
      <c r="G350" s="127"/>
      <c r="H350" s="78"/>
      <c r="I350" s="127"/>
      <c r="J350" s="128"/>
      <c r="K350" s="129">
        <f t="shared" si="54"/>
        <v>0</v>
      </c>
      <c r="L350" s="130">
        <f t="shared" ref="L350:L381" si="56">ROUND((E350*F350),2)</f>
        <v>0</v>
      </c>
      <c r="M350" s="131">
        <f t="shared" ref="M350:M381" si="57">ROUND((E350*H350),2)</f>
        <v>0</v>
      </c>
      <c r="N350" s="78">
        <f t="shared" ref="N350:N381" si="58">ROUND((E350*I350),2)</f>
        <v>0</v>
      </c>
      <c r="O350" s="127">
        <f t="shared" ref="O350:O381" si="59">ROUND((E350*J350),2)</f>
        <v>0</v>
      </c>
      <c r="P350" s="78">
        <f t="shared" si="55"/>
        <v>0</v>
      </c>
    </row>
    <row r="351" spans="1:16" s="122" customFormat="1" x14ac:dyDescent="0.2">
      <c r="A351" s="146">
        <v>49.11</v>
      </c>
      <c r="B351" s="205"/>
      <c r="C351" s="147" t="s">
        <v>150</v>
      </c>
      <c r="D351" s="124" t="s">
        <v>107</v>
      </c>
      <c r="E351" s="125">
        <v>8</v>
      </c>
      <c r="F351" s="126"/>
      <c r="G351" s="127"/>
      <c r="H351" s="78"/>
      <c r="I351" s="127"/>
      <c r="J351" s="128"/>
      <c r="K351" s="129">
        <f t="shared" si="54"/>
        <v>0</v>
      </c>
      <c r="L351" s="130">
        <f t="shared" si="56"/>
        <v>0</v>
      </c>
      <c r="M351" s="131">
        <f t="shared" si="57"/>
        <v>0</v>
      </c>
      <c r="N351" s="78">
        <f t="shared" si="58"/>
        <v>0</v>
      </c>
      <c r="O351" s="127">
        <f t="shared" si="59"/>
        <v>0</v>
      </c>
      <c r="P351" s="78">
        <f t="shared" si="55"/>
        <v>0</v>
      </c>
    </row>
    <row r="352" spans="1:16" s="122" customFormat="1" x14ac:dyDescent="0.2">
      <c r="A352" s="146">
        <v>49.12</v>
      </c>
      <c r="B352" s="205"/>
      <c r="C352" s="79" t="s">
        <v>210</v>
      </c>
      <c r="D352" s="71" t="s">
        <v>45</v>
      </c>
      <c r="E352" s="135">
        <v>716.56</v>
      </c>
      <c r="F352" s="126"/>
      <c r="G352" s="127"/>
      <c r="H352" s="78"/>
      <c r="I352" s="127"/>
      <c r="J352" s="128"/>
      <c r="K352" s="129">
        <f t="shared" si="54"/>
        <v>0</v>
      </c>
      <c r="L352" s="130">
        <f t="shared" si="56"/>
        <v>0</v>
      </c>
      <c r="M352" s="131">
        <f t="shared" si="57"/>
        <v>0</v>
      </c>
      <c r="N352" s="78">
        <f t="shared" si="58"/>
        <v>0</v>
      </c>
      <c r="O352" s="127">
        <f t="shared" si="59"/>
        <v>0</v>
      </c>
      <c r="P352" s="78">
        <f t="shared" si="55"/>
        <v>0</v>
      </c>
    </row>
    <row r="353" spans="1:16" s="122" customFormat="1" x14ac:dyDescent="0.2">
      <c r="A353" s="146">
        <v>49.13</v>
      </c>
      <c r="B353" s="205"/>
      <c r="C353" s="143" t="s">
        <v>202</v>
      </c>
      <c r="D353" s="71" t="s">
        <v>204</v>
      </c>
      <c r="E353" s="135">
        <v>214.97</v>
      </c>
      <c r="F353" s="126"/>
      <c r="G353" s="127"/>
      <c r="H353" s="78"/>
      <c r="I353" s="127"/>
      <c r="J353" s="128"/>
      <c r="K353" s="129">
        <f t="shared" si="54"/>
        <v>0</v>
      </c>
      <c r="L353" s="130">
        <f t="shared" si="56"/>
        <v>0</v>
      </c>
      <c r="M353" s="131">
        <f t="shared" si="57"/>
        <v>0</v>
      </c>
      <c r="N353" s="78">
        <f t="shared" si="58"/>
        <v>0</v>
      </c>
      <c r="O353" s="127">
        <f t="shared" si="59"/>
        <v>0</v>
      </c>
      <c r="P353" s="78">
        <f t="shared" si="55"/>
        <v>0</v>
      </c>
    </row>
    <row r="354" spans="1:16" s="122" customFormat="1" ht="25.5" x14ac:dyDescent="0.2">
      <c r="A354" s="146">
        <v>49.14</v>
      </c>
      <c r="B354" s="205"/>
      <c r="C354" s="79" t="s">
        <v>207</v>
      </c>
      <c r="D354" s="71" t="s">
        <v>45</v>
      </c>
      <c r="E354" s="135">
        <v>50</v>
      </c>
      <c r="F354" s="126"/>
      <c r="G354" s="127"/>
      <c r="H354" s="78"/>
      <c r="I354" s="127"/>
      <c r="J354" s="128"/>
      <c r="K354" s="129">
        <f t="shared" si="54"/>
        <v>0</v>
      </c>
      <c r="L354" s="130">
        <f t="shared" si="56"/>
        <v>0</v>
      </c>
      <c r="M354" s="131">
        <f t="shared" si="57"/>
        <v>0</v>
      </c>
      <c r="N354" s="78">
        <f t="shared" si="58"/>
        <v>0</v>
      </c>
      <c r="O354" s="127">
        <f t="shared" si="59"/>
        <v>0</v>
      </c>
      <c r="P354" s="78">
        <f t="shared" si="55"/>
        <v>0</v>
      </c>
    </row>
    <row r="355" spans="1:16" s="122" customFormat="1" x14ac:dyDescent="0.2">
      <c r="A355" s="146">
        <v>49.15</v>
      </c>
      <c r="B355" s="205"/>
      <c r="C355" s="143" t="s">
        <v>208</v>
      </c>
      <c r="D355" s="71" t="s">
        <v>45</v>
      </c>
      <c r="E355" s="135">
        <v>62.5</v>
      </c>
      <c r="F355" s="126"/>
      <c r="G355" s="127"/>
      <c r="H355" s="78"/>
      <c r="I355" s="127"/>
      <c r="J355" s="128"/>
      <c r="K355" s="129">
        <f t="shared" si="54"/>
        <v>0</v>
      </c>
      <c r="L355" s="130">
        <f t="shared" si="56"/>
        <v>0</v>
      </c>
      <c r="M355" s="131">
        <f t="shared" si="57"/>
        <v>0</v>
      </c>
      <c r="N355" s="78">
        <f t="shared" si="58"/>
        <v>0</v>
      </c>
      <c r="O355" s="127">
        <f t="shared" si="59"/>
        <v>0</v>
      </c>
      <c r="P355" s="78">
        <f t="shared" si="55"/>
        <v>0</v>
      </c>
    </row>
    <row r="356" spans="1:16" s="122" customFormat="1" x14ac:dyDescent="0.2">
      <c r="A356" s="146">
        <v>49.16</v>
      </c>
      <c r="B356" s="205"/>
      <c r="C356" s="143" t="s">
        <v>209</v>
      </c>
      <c r="D356" s="71" t="s">
        <v>57</v>
      </c>
      <c r="E356" s="135">
        <v>25</v>
      </c>
      <c r="F356" s="126"/>
      <c r="G356" s="127"/>
      <c r="H356" s="78"/>
      <c r="I356" s="127"/>
      <c r="J356" s="128"/>
      <c r="K356" s="129">
        <f t="shared" si="54"/>
        <v>0</v>
      </c>
      <c r="L356" s="130">
        <f t="shared" si="56"/>
        <v>0</v>
      </c>
      <c r="M356" s="131">
        <f t="shared" si="57"/>
        <v>0</v>
      </c>
      <c r="N356" s="78">
        <f t="shared" si="58"/>
        <v>0</v>
      </c>
      <c r="O356" s="127">
        <f t="shared" si="59"/>
        <v>0</v>
      </c>
      <c r="P356" s="78">
        <f t="shared" si="55"/>
        <v>0</v>
      </c>
    </row>
    <row r="357" spans="1:16" s="122" customFormat="1" x14ac:dyDescent="0.2">
      <c r="A357" s="146">
        <v>49.17</v>
      </c>
      <c r="B357" s="205"/>
      <c r="C357" s="143" t="s">
        <v>202</v>
      </c>
      <c r="D357" s="71" t="s">
        <v>204</v>
      </c>
      <c r="E357" s="135">
        <v>15</v>
      </c>
      <c r="F357" s="126"/>
      <c r="G357" s="127"/>
      <c r="H357" s="78"/>
      <c r="I357" s="127"/>
      <c r="J357" s="128"/>
      <c r="K357" s="129">
        <f t="shared" si="54"/>
        <v>0</v>
      </c>
      <c r="L357" s="130">
        <f t="shared" si="56"/>
        <v>0</v>
      </c>
      <c r="M357" s="131">
        <f t="shared" si="57"/>
        <v>0</v>
      </c>
      <c r="N357" s="78">
        <f t="shared" si="58"/>
        <v>0</v>
      </c>
      <c r="O357" s="127">
        <f t="shared" si="59"/>
        <v>0</v>
      </c>
      <c r="P357" s="78">
        <f t="shared" si="55"/>
        <v>0</v>
      </c>
    </row>
    <row r="358" spans="1:16" s="122" customFormat="1" ht="25.5" x14ac:dyDescent="0.2">
      <c r="A358" s="146">
        <v>49.18</v>
      </c>
      <c r="B358" s="205"/>
      <c r="C358" s="79" t="s">
        <v>206</v>
      </c>
      <c r="D358" s="71" t="s">
        <v>45</v>
      </c>
      <c r="E358" s="135">
        <v>60</v>
      </c>
      <c r="F358" s="126"/>
      <c r="G358" s="127"/>
      <c r="H358" s="78"/>
      <c r="I358" s="127"/>
      <c r="J358" s="128"/>
      <c r="K358" s="129">
        <f t="shared" si="54"/>
        <v>0</v>
      </c>
      <c r="L358" s="130">
        <f t="shared" si="56"/>
        <v>0</v>
      </c>
      <c r="M358" s="131">
        <f t="shared" si="57"/>
        <v>0</v>
      </c>
      <c r="N358" s="78">
        <f t="shared" si="58"/>
        <v>0</v>
      </c>
      <c r="O358" s="127">
        <f t="shared" si="59"/>
        <v>0</v>
      </c>
      <c r="P358" s="78">
        <f t="shared" si="55"/>
        <v>0</v>
      </c>
    </row>
    <row r="359" spans="1:16" s="122" customFormat="1" x14ac:dyDescent="0.2">
      <c r="A359" s="146">
        <v>49.19</v>
      </c>
      <c r="B359" s="205"/>
      <c r="C359" s="143" t="s">
        <v>205</v>
      </c>
      <c r="D359" s="71" t="s">
        <v>57</v>
      </c>
      <c r="E359" s="135">
        <v>50</v>
      </c>
      <c r="F359" s="126"/>
      <c r="G359" s="127"/>
      <c r="H359" s="78"/>
      <c r="I359" s="127"/>
      <c r="J359" s="128"/>
      <c r="K359" s="129">
        <f t="shared" si="54"/>
        <v>0</v>
      </c>
      <c r="L359" s="130">
        <f t="shared" si="56"/>
        <v>0</v>
      </c>
      <c r="M359" s="131">
        <f t="shared" si="57"/>
        <v>0</v>
      </c>
      <c r="N359" s="78">
        <f t="shared" si="58"/>
        <v>0</v>
      </c>
      <c r="O359" s="127">
        <f t="shared" si="59"/>
        <v>0</v>
      </c>
      <c r="P359" s="78">
        <f t="shared" si="55"/>
        <v>0</v>
      </c>
    </row>
    <row r="360" spans="1:16" s="122" customFormat="1" x14ac:dyDescent="0.2">
      <c r="A360" s="146">
        <v>49.2</v>
      </c>
      <c r="B360" s="205"/>
      <c r="C360" s="143" t="s">
        <v>201</v>
      </c>
      <c r="D360" s="71" t="s">
        <v>45</v>
      </c>
      <c r="E360" s="135">
        <v>72</v>
      </c>
      <c r="F360" s="126"/>
      <c r="G360" s="127"/>
      <c r="H360" s="78"/>
      <c r="I360" s="127"/>
      <c r="J360" s="128"/>
      <c r="K360" s="129">
        <f t="shared" si="54"/>
        <v>0</v>
      </c>
      <c r="L360" s="130">
        <f t="shared" si="56"/>
        <v>0</v>
      </c>
      <c r="M360" s="131">
        <f t="shared" si="57"/>
        <v>0</v>
      </c>
      <c r="N360" s="78">
        <f t="shared" si="58"/>
        <v>0</v>
      </c>
      <c r="O360" s="127">
        <f t="shared" si="59"/>
        <v>0</v>
      </c>
      <c r="P360" s="78">
        <f t="shared" si="55"/>
        <v>0</v>
      </c>
    </row>
    <row r="361" spans="1:16" s="122" customFormat="1" x14ac:dyDescent="0.2">
      <c r="A361" s="146">
        <v>49.21</v>
      </c>
      <c r="B361" s="205"/>
      <c r="C361" s="143" t="s">
        <v>202</v>
      </c>
      <c r="D361" s="71" t="s">
        <v>204</v>
      </c>
      <c r="E361" s="135">
        <v>18</v>
      </c>
      <c r="F361" s="126"/>
      <c r="G361" s="127"/>
      <c r="H361" s="78"/>
      <c r="I361" s="127"/>
      <c r="J361" s="128"/>
      <c r="K361" s="129">
        <f t="shared" si="54"/>
        <v>0</v>
      </c>
      <c r="L361" s="130">
        <f t="shared" si="56"/>
        <v>0</v>
      </c>
      <c r="M361" s="131">
        <f t="shared" si="57"/>
        <v>0</v>
      </c>
      <c r="N361" s="78">
        <f t="shared" si="58"/>
        <v>0</v>
      </c>
      <c r="O361" s="127">
        <f t="shared" si="59"/>
        <v>0</v>
      </c>
      <c r="P361" s="78">
        <f t="shared" si="55"/>
        <v>0</v>
      </c>
    </row>
    <row r="362" spans="1:16" s="122" customFormat="1" x14ac:dyDescent="0.2">
      <c r="A362" s="146">
        <v>49.22</v>
      </c>
      <c r="B362" s="205"/>
      <c r="C362" s="143" t="s">
        <v>203</v>
      </c>
      <c r="D362" s="71" t="s">
        <v>57</v>
      </c>
      <c r="E362" s="135">
        <v>960</v>
      </c>
      <c r="F362" s="126"/>
      <c r="G362" s="127"/>
      <c r="H362" s="78"/>
      <c r="I362" s="127"/>
      <c r="J362" s="128"/>
      <c r="K362" s="129">
        <f t="shared" si="54"/>
        <v>0</v>
      </c>
      <c r="L362" s="130">
        <f t="shared" si="56"/>
        <v>0</v>
      </c>
      <c r="M362" s="131">
        <f t="shared" si="57"/>
        <v>0</v>
      </c>
      <c r="N362" s="78">
        <f t="shared" si="58"/>
        <v>0</v>
      </c>
      <c r="O362" s="127">
        <f t="shared" si="59"/>
        <v>0</v>
      </c>
      <c r="P362" s="78">
        <f t="shared" si="55"/>
        <v>0</v>
      </c>
    </row>
    <row r="363" spans="1:16" s="122" customFormat="1" ht="25.5" x14ac:dyDescent="0.2">
      <c r="A363" s="146">
        <v>49.23</v>
      </c>
      <c r="B363" s="205"/>
      <c r="C363" s="79" t="s">
        <v>176</v>
      </c>
      <c r="D363" s="71" t="s">
        <v>107</v>
      </c>
      <c r="E363" s="135">
        <v>1</v>
      </c>
      <c r="F363" s="126"/>
      <c r="G363" s="127"/>
      <c r="H363" s="78"/>
      <c r="I363" s="127"/>
      <c r="J363" s="128"/>
      <c r="K363" s="129">
        <f t="shared" si="54"/>
        <v>0</v>
      </c>
      <c r="L363" s="130">
        <f t="shared" si="56"/>
        <v>0</v>
      </c>
      <c r="M363" s="131">
        <f t="shared" si="57"/>
        <v>0</v>
      </c>
      <c r="N363" s="78">
        <f t="shared" si="58"/>
        <v>0</v>
      </c>
      <c r="O363" s="127">
        <f t="shared" si="59"/>
        <v>0</v>
      </c>
      <c r="P363" s="78">
        <f t="shared" si="55"/>
        <v>0</v>
      </c>
    </row>
    <row r="364" spans="1:16" s="122" customFormat="1" x14ac:dyDescent="0.2">
      <c r="A364" s="146">
        <v>49.24</v>
      </c>
      <c r="B364" s="205"/>
      <c r="C364" s="143" t="s">
        <v>177</v>
      </c>
      <c r="D364" s="71" t="s">
        <v>107</v>
      </c>
      <c r="E364" s="135">
        <v>1</v>
      </c>
      <c r="F364" s="126"/>
      <c r="G364" s="127"/>
      <c r="H364" s="78"/>
      <c r="I364" s="127"/>
      <c r="J364" s="128"/>
      <c r="K364" s="129">
        <f t="shared" si="54"/>
        <v>0</v>
      </c>
      <c r="L364" s="130">
        <f t="shared" si="56"/>
        <v>0</v>
      </c>
      <c r="M364" s="131">
        <f t="shared" si="57"/>
        <v>0</v>
      </c>
      <c r="N364" s="78">
        <f t="shared" si="58"/>
        <v>0</v>
      </c>
      <c r="O364" s="127">
        <f t="shared" si="59"/>
        <v>0</v>
      </c>
      <c r="P364" s="78">
        <f t="shared" si="55"/>
        <v>0</v>
      </c>
    </row>
    <row r="365" spans="1:16" s="122" customFormat="1" x14ac:dyDescent="0.2">
      <c r="A365" s="146">
        <v>49.25</v>
      </c>
      <c r="B365" s="205"/>
      <c r="C365" s="143" t="s">
        <v>178</v>
      </c>
      <c r="D365" s="71" t="s">
        <v>162</v>
      </c>
      <c r="E365" s="135">
        <v>1</v>
      </c>
      <c r="F365" s="126"/>
      <c r="G365" s="127"/>
      <c r="H365" s="78"/>
      <c r="I365" s="127"/>
      <c r="J365" s="128"/>
      <c r="K365" s="129">
        <f t="shared" si="54"/>
        <v>0</v>
      </c>
      <c r="L365" s="130">
        <f t="shared" si="56"/>
        <v>0</v>
      </c>
      <c r="M365" s="131">
        <f t="shared" si="57"/>
        <v>0</v>
      </c>
      <c r="N365" s="78">
        <f t="shared" si="58"/>
        <v>0</v>
      </c>
      <c r="O365" s="127">
        <f t="shared" si="59"/>
        <v>0</v>
      </c>
      <c r="P365" s="78">
        <f t="shared" si="55"/>
        <v>0</v>
      </c>
    </row>
    <row r="366" spans="1:16" s="122" customFormat="1" x14ac:dyDescent="0.2">
      <c r="A366" s="146">
        <v>49.26</v>
      </c>
      <c r="B366" s="205"/>
      <c r="C366" s="143" t="s">
        <v>179</v>
      </c>
      <c r="D366" s="71" t="s">
        <v>162</v>
      </c>
      <c r="E366" s="135">
        <v>1</v>
      </c>
      <c r="F366" s="126"/>
      <c r="G366" s="127"/>
      <c r="H366" s="78"/>
      <c r="I366" s="127"/>
      <c r="J366" s="128"/>
      <c r="K366" s="129">
        <f t="shared" si="54"/>
        <v>0</v>
      </c>
      <c r="L366" s="130">
        <f t="shared" si="56"/>
        <v>0</v>
      </c>
      <c r="M366" s="131">
        <f t="shared" si="57"/>
        <v>0</v>
      </c>
      <c r="N366" s="78">
        <f t="shared" si="58"/>
        <v>0</v>
      </c>
      <c r="O366" s="127">
        <f t="shared" si="59"/>
        <v>0</v>
      </c>
      <c r="P366" s="78">
        <f t="shared" si="55"/>
        <v>0</v>
      </c>
    </row>
    <row r="367" spans="1:16" s="122" customFormat="1" ht="25.5" x14ac:dyDescent="0.2">
      <c r="A367" s="146">
        <v>49.27</v>
      </c>
      <c r="B367" s="205"/>
      <c r="C367" s="79" t="s">
        <v>180</v>
      </c>
      <c r="D367" s="71" t="s">
        <v>107</v>
      </c>
      <c r="E367" s="135">
        <v>1</v>
      </c>
      <c r="F367" s="126"/>
      <c r="G367" s="127"/>
      <c r="H367" s="78"/>
      <c r="I367" s="127"/>
      <c r="J367" s="128"/>
      <c r="K367" s="129">
        <f t="shared" si="54"/>
        <v>0</v>
      </c>
      <c r="L367" s="130">
        <f t="shared" si="56"/>
        <v>0</v>
      </c>
      <c r="M367" s="131">
        <f t="shared" si="57"/>
        <v>0</v>
      </c>
      <c r="N367" s="78">
        <f t="shared" si="58"/>
        <v>0</v>
      </c>
      <c r="O367" s="127">
        <f t="shared" si="59"/>
        <v>0</v>
      </c>
      <c r="P367" s="78">
        <f t="shared" si="55"/>
        <v>0</v>
      </c>
    </row>
    <row r="368" spans="1:16" s="122" customFormat="1" x14ac:dyDescent="0.2">
      <c r="A368" s="146">
        <v>49.28</v>
      </c>
      <c r="B368" s="205"/>
      <c r="C368" s="143" t="s">
        <v>177</v>
      </c>
      <c r="D368" s="71" t="s">
        <v>107</v>
      </c>
      <c r="E368" s="135">
        <v>1</v>
      </c>
      <c r="F368" s="126"/>
      <c r="G368" s="127"/>
      <c r="H368" s="78"/>
      <c r="I368" s="127"/>
      <c r="J368" s="128"/>
      <c r="K368" s="129">
        <f t="shared" si="54"/>
        <v>0</v>
      </c>
      <c r="L368" s="130">
        <f t="shared" si="56"/>
        <v>0</v>
      </c>
      <c r="M368" s="131">
        <f t="shared" si="57"/>
        <v>0</v>
      </c>
      <c r="N368" s="78">
        <f t="shared" si="58"/>
        <v>0</v>
      </c>
      <c r="O368" s="127">
        <f t="shared" si="59"/>
        <v>0</v>
      </c>
      <c r="P368" s="78">
        <f t="shared" si="55"/>
        <v>0</v>
      </c>
    </row>
    <row r="369" spans="1:16" s="122" customFormat="1" x14ac:dyDescent="0.2">
      <c r="A369" s="146">
        <v>49.29</v>
      </c>
      <c r="B369" s="205"/>
      <c r="C369" s="143" t="s">
        <v>178</v>
      </c>
      <c r="D369" s="71" t="s">
        <v>162</v>
      </c>
      <c r="E369" s="135">
        <v>1</v>
      </c>
      <c r="F369" s="126"/>
      <c r="G369" s="127"/>
      <c r="H369" s="78"/>
      <c r="I369" s="127"/>
      <c r="J369" s="128"/>
      <c r="K369" s="129">
        <f t="shared" si="54"/>
        <v>0</v>
      </c>
      <c r="L369" s="130">
        <f t="shared" si="56"/>
        <v>0</v>
      </c>
      <c r="M369" s="131">
        <f t="shared" si="57"/>
        <v>0</v>
      </c>
      <c r="N369" s="78">
        <f t="shared" si="58"/>
        <v>0</v>
      </c>
      <c r="O369" s="127">
        <f t="shared" si="59"/>
        <v>0</v>
      </c>
      <c r="P369" s="78">
        <f t="shared" si="55"/>
        <v>0</v>
      </c>
    </row>
    <row r="370" spans="1:16" s="122" customFormat="1" x14ac:dyDescent="0.2">
      <c r="A370" s="146">
        <v>49.3</v>
      </c>
      <c r="B370" s="205"/>
      <c r="C370" s="143" t="s">
        <v>179</v>
      </c>
      <c r="D370" s="71" t="s">
        <v>162</v>
      </c>
      <c r="E370" s="135">
        <v>1</v>
      </c>
      <c r="F370" s="126"/>
      <c r="G370" s="127"/>
      <c r="H370" s="78"/>
      <c r="I370" s="127"/>
      <c r="J370" s="128"/>
      <c r="K370" s="129">
        <f t="shared" si="54"/>
        <v>0</v>
      </c>
      <c r="L370" s="130">
        <f t="shared" si="56"/>
        <v>0</v>
      </c>
      <c r="M370" s="131">
        <f t="shared" si="57"/>
        <v>0</v>
      </c>
      <c r="N370" s="78">
        <f t="shared" si="58"/>
        <v>0</v>
      </c>
      <c r="O370" s="127">
        <f t="shared" si="59"/>
        <v>0</v>
      </c>
      <c r="P370" s="78">
        <f t="shared" si="55"/>
        <v>0</v>
      </c>
    </row>
    <row r="371" spans="1:16" s="122" customFormat="1" x14ac:dyDescent="0.2">
      <c r="A371" s="146">
        <v>49.31</v>
      </c>
      <c r="B371" s="205"/>
      <c r="C371" s="79" t="s">
        <v>181</v>
      </c>
      <c r="D371" s="71" t="s">
        <v>107</v>
      </c>
      <c r="E371" s="135">
        <v>5</v>
      </c>
      <c r="F371" s="126"/>
      <c r="G371" s="127"/>
      <c r="H371" s="78"/>
      <c r="I371" s="127"/>
      <c r="J371" s="128"/>
      <c r="K371" s="129">
        <f t="shared" si="54"/>
        <v>0</v>
      </c>
      <c r="L371" s="130">
        <f t="shared" si="56"/>
        <v>0</v>
      </c>
      <c r="M371" s="131">
        <f t="shared" si="57"/>
        <v>0</v>
      </c>
      <c r="N371" s="78">
        <f t="shared" si="58"/>
        <v>0</v>
      </c>
      <c r="O371" s="127">
        <f t="shared" si="59"/>
        <v>0</v>
      </c>
      <c r="P371" s="78">
        <f t="shared" si="55"/>
        <v>0</v>
      </c>
    </row>
    <row r="372" spans="1:16" s="122" customFormat="1" x14ac:dyDescent="0.2">
      <c r="A372" s="146">
        <v>49.32</v>
      </c>
      <c r="B372" s="205"/>
      <c r="C372" s="143" t="s">
        <v>182</v>
      </c>
      <c r="D372" s="71" t="s">
        <v>107</v>
      </c>
      <c r="E372" s="135">
        <v>5</v>
      </c>
      <c r="F372" s="126"/>
      <c r="G372" s="127"/>
      <c r="H372" s="78"/>
      <c r="I372" s="127"/>
      <c r="J372" s="128"/>
      <c r="K372" s="129">
        <f t="shared" si="54"/>
        <v>0</v>
      </c>
      <c r="L372" s="130">
        <f t="shared" si="56"/>
        <v>0</v>
      </c>
      <c r="M372" s="131">
        <f t="shared" si="57"/>
        <v>0</v>
      </c>
      <c r="N372" s="78">
        <f t="shared" si="58"/>
        <v>0</v>
      </c>
      <c r="O372" s="127">
        <f t="shared" si="59"/>
        <v>0</v>
      </c>
      <c r="P372" s="78">
        <f t="shared" si="55"/>
        <v>0</v>
      </c>
    </row>
    <row r="373" spans="1:16" s="122" customFormat="1" x14ac:dyDescent="0.2">
      <c r="A373" s="146">
        <v>49.33</v>
      </c>
      <c r="B373" s="205"/>
      <c r="C373" s="79" t="s">
        <v>156</v>
      </c>
      <c r="D373" s="71" t="s">
        <v>154</v>
      </c>
      <c r="E373" s="135">
        <v>1.47</v>
      </c>
      <c r="F373" s="126"/>
      <c r="G373" s="127"/>
      <c r="H373" s="78"/>
      <c r="I373" s="127"/>
      <c r="J373" s="128"/>
      <c r="K373" s="129">
        <f t="shared" si="54"/>
        <v>0</v>
      </c>
      <c r="L373" s="130">
        <f t="shared" si="56"/>
        <v>0</v>
      </c>
      <c r="M373" s="131">
        <f t="shared" si="57"/>
        <v>0</v>
      </c>
      <c r="N373" s="78">
        <f t="shared" si="58"/>
        <v>0</v>
      </c>
      <c r="O373" s="127">
        <f t="shared" si="59"/>
        <v>0</v>
      </c>
      <c r="P373" s="78">
        <f t="shared" si="55"/>
        <v>0</v>
      </c>
    </row>
    <row r="374" spans="1:16" s="122" customFormat="1" x14ac:dyDescent="0.2">
      <c r="A374" s="146">
        <v>49.34</v>
      </c>
      <c r="B374" s="205"/>
      <c r="C374" s="143" t="s">
        <v>155</v>
      </c>
      <c r="D374" s="71" t="s">
        <v>154</v>
      </c>
      <c r="E374" s="135">
        <v>0.84</v>
      </c>
      <c r="F374" s="126"/>
      <c r="G374" s="127"/>
      <c r="H374" s="78"/>
      <c r="I374" s="127"/>
      <c r="J374" s="128"/>
      <c r="K374" s="129">
        <f t="shared" si="54"/>
        <v>0</v>
      </c>
      <c r="L374" s="130">
        <f t="shared" si="56"/>
        <v>0</v>
      </c>
      <c r="M374" s="131">
        <f t="shared" si="57"/>
        <v>0</v>
      </c>
      <c r="N374" s="78">
        <f t="shared" si="58"/>
        <v>0</v>
      </c>
      <c r="O374" s="127">
        <f t="shared" si="59"/>
        <v>0</v>
      </c>
      <c r="P374" s="78">
        <f t="shared" si="55"/>
        <v>0</v>
      </c>
    </row>
    <row r="375" spans="1:16" s="122" customFormat="1" x14ac:dyDescent="0.2">
      <c r="A375" s="146">
        <v>49.35</v>
      </c>
      <c r="B375" s="205"/>
      <c r="C375" s="143" t="s">
        <v>152</v>
      </c>
      <c r="D375" s="71" t="s">
        <v>154</v>
      </c>
      <c r="E375" s="135">
        <v>0.63</v>
      </c>
      <c r="F375" s="126"/>
      <c r="G375" s="127"/>
      <c r="H375" s="78"/>
      <c r="I375" s="127"/>
      <c r="J375" s="128"/>
      <c r="K375" s="129">
        <f t="shared" si="54"/>
        <v>0</v>
      </c>
      <c r="L375" s="130">
        <f t="shared" si="56"/>
        <v>0</v>
      </c>
      <c r="M375" s="131">
        <f t="shared" si="57"/>
        <v>0</v>
      </c>
      <c r="N375" s="78">
        <f t="shared" si="58"/>
        <v>0</v>
      </c>
      <c r="O375" s="127">
        <f t="shared" si="59"/>
        <v>0</v>
      </c>
      <c r="P375" s="78">
        <f t="shared" si="55"/>
        <v>0</v>
      </c>
    </row>
    <row r="376" spans="1:16" s="122" customFormat="1" x14ac:dyDescent="0.2">
      <c r="A376" s="146">
        <v>49.3599999999999</v>
      </c>
      <c r="B376" s="205"/>
      <c r="C376" s="143" t="s">
        <v>153</v>
      </c>
      <c r="D376" s="71" t="s">
        <v>57</v>
      </c>
      <c r="E376" s="135">
        <v>235</v>
      </c>
      <c r="F376" s="126"/>
      <c r="G376" s="127"/>
      <c r="H376" s="78"/>
      <c r="I376" s="127"/>
      <c r="J376" s="128"/>
      <c r="K376" s="129">
        <f t="shared" si="54"/>
        <v>0</v>
      </c>
      <c r="L376" s="130">
        <f t="shared" si="56"/>
        <v>0</v>
      </c>
      <c r="M376" s="131">
        <f t="shared" si="57"/>
        <v>0</v>
      </c>
      <c r="N376" s="78">
        <f t="shared" si="58"/>
        <v>0</v>
      </c>
      <c r="O376" s="127">
        <f t="shared" si="59"/>
        <v>0</v>
      </c>
      <c r="P376" s="78">
        <f t="shared" si="55"/>
        <v>0</v>
      </c>
    </row>
    <row r="377" spans="1:16" s="122" customFormat="1" x14ac:dyDescent="0.2">
      <c r="A377" s="146">
        <v>49.369999999999898</v>
      </c>
      <c r="B377" s="205"/>
      <c r="C377" s="136" t="s">
        <v>160</v>
      </c>
      <c r="D377" s="71" t="s">
        <v>161</v>
      </c>
      <c r="E377" s="125">
        <v>18</v>
      </c>
      <c r="F377" s="126"/>
      <c r="G377" s="127"/>
      <c r="H377" s="78"/>
      <c r="I377" s="127"/>
      <c r="J377" s="128"/>
      <c r="K377" s="129">
        <f t="shared" si="54"/>
        <v>0</v>
      </c>
      <c r="L377" s="130">
        <f t="shared" si="56"/>
        <v>0</v>
      </c>
      <c r="M377" s="131">
        <f t="shared" si="57"/>
        <v>0</v>
      </c>
      <c r="N377" s="78">
        <f t="shared" si="58"/>
        <v>0</v>
      </c>
      <c r="O377" s="127">
        <f t="shared" si="59"/>
        <v>0</v>
      </c>
      <c r="P377" s="78">
        <f t="shared" si="55"/>
        <v>0</v>
      </c>
    </row>
    <row r="378" spans="1:16" s="122" customFormat="1" ht="25.5" x14ac:dyDescent="0.2">
      <c r="A378" s="146">
        <v>49.379999999999903</v>
      </c>
      <c r="B378" s="205"/>
      <c r="C378" s="136" t="s">
        <v>200</v>
      </c>
      <c r="D378" s="71" t="s">
        <v>161</v>
      </c>
      <c r="E378" s="125">
        <v>18</v>
      </c>
      <c r="F378" s="126"/>
      <c r="G378" s="127"/>
      <c r="H378" s="78"/>
      <c r="I378" s="127"/>
      <c r="J378" s="128"/>
      <c r="K378" s="129">
        <f t="shared" si="54"/>
        <v>0</v>
      </c>
      <c r="L378" s="130">
        <f t="shared" si="56"/>
        <v>0</v>
      </c>
      <c r="M378" s="131">
        <f t="shared" si="57"/>
        <v>0</v>
      </c>
      <c r="N378" s="78">
        <f t="shared" si="58"/>
        <v>0</v>
      </c>
      <c r="O378" s="127">
        <f t="shared" si="59"/>
        <v>0</v>
      </c>
      <c r="P378" s="78">
        <f t="shared" si="55"/>
        <v>0</v>
      </c>
    </row>
    <row r="379" spans="1:16" s="122" customFormat="1" x14ac:dyDescent="0.2">
      <c r="A379" s="146">
        <v>49.389999999999901</v>
      </c>
      <c r="B379" s="205"/>
      <c r="C379" s="79" t="s">
        <v>163</v>
      </c>
      <c r="D379" s="71" t="s">
        <v>107</v>
      </c>
      <c r="E379" s="135">
        <v>11</v>
      </c>
      <c r="F379" s="126"/>
      <c r="G379" s="127"/>
      <c r="H379" s="78"/>
      <c r="I379" s="127"/>
      <c r="J379" s="128"/>
      <c r="K379" s="129">
        <f t="shared" si="54"/>
        <v>0</v>
      </c>
      <c r="L379" s="130">
        <f t="shared" si="56"/>
        <v>0</v>
      </c>
      <c r="M379" s="131">
        <f t="shared" si="57"/>
        <v>0</v>
      </c>
      <c r="N379" s="78">
        <f t="shared" si="58"/>
        <v>0</v>
      </c>
      <c r="O379" s="127">
        <f t="shared" si="59"/>
        <v>0</v>
      </c>
      <c r="P379" s="78">
        <f t="shared" si="55"/>
        <v>0</v>
      </c>
    </row>
    <row r="380" spans="1:16" s="122" customFormat="1" x14ac:dyDescent="0.2">
      <c r="A380" s="146">
        <v>49.399999999999899</v>
      </c>
      <c r="B380" s="205"/>
      <c r="C380" s="143" t="s">
        <v>164</v>
      </c>
      <c r="D380" s="71" t="s">
        <v>169</v>
      </c>
      <c r="E380" s="135">
        <v>175</v>
      </c>
      <c r="F380" s="126"/>
      <c r="G380" s="127"/>
      <c r="H380" s="78"/>
      <c r="I380" s="127"/>
      <c r="J380" s="128"/>
      <c r="K380" s="129">
        <f t="shared" si="54"/>
        <v>0</v>
      </c>
      <c r="L380" s="130">
        <f t="shared" si="56"/>
        <v>0</v>
      </c>
      <c r="M380" s="131">
        <f t="shared" si="57"/>
        <v>0</v>
      </c>
      <c r="N380" s="78">
        <f t="shared" si="58"/>
        <v>0</v>
      </c>
      <c r="O380" s="127">
        <f t="shared" si="59"/>
        <v>0</v>
      </c>
      <c r="P380" s="78">
        <f t="shared" si="55"/>
        <v>0</v>
      </c>
    </row>
    <row r="381" spans="1:16" s="122" customFormat="1" x14ac:dyDescent="0.2">
      <c r="A381" s="146">
        <v>49.409999999999897</v>
      </c>
      <c r="B381" s="205"/>
      <c r="C381" s="143" t="s">
        <v>165</v>
      </c>
      <c r="D381" s="71" t="s">
        <v>107</v>
      </c>
      <c r="E381" s="135">
        <v>11</v>
      </c>
      <c r="F381" s="126"/>
      <c r="G381" s="127"/>
      <c r="H381" s="78"/>
      <c r="I381" s="127"/>
      <c r="J381" s="128"/>
      <c r="K381" s="129">
        <f t="shared" si="54"/>
        <v>0</v>
      </c>
      <c r="L381" s="130">
        <f t="shared" si="56"/>
        <v>0</v>
      </c>
      <c r="M381" s="131">
        <f t="shared" si="57"/>
        <v>0</v>
      </c>
      <c r="N381" s="78">
        <f t="shared" si="58"/>
        <v>0</v>
      </c>
      <c r="O381" s="127">
        <f t="shared" si="59"/>
        <v>0</v>
      </c>
      <c r="P381" s="78">
        <f t="shared" si="55"/>
        <v>0</v>
      </c>
    </row>
    <row r="382" spans="1:16" s="122" customFormat="1" x14ac:dyDescent="0.2">
      <c r="A382" s="146">
        <v>49.419999999999902</v>
      </c>
      <c r="B382" s="205"/>
      <c r="C382" s="143" t="s">
        <v>166</v>
      </c>
      <c r="D382" s="71" t="s">
        <v>107</v>
      </c>
      <c r="E382" s="135">
        <v>11</v>
      </c>
      <c r="F382" s="126"/>
      <c r="G382" s="127"/>
      <c r="H382" s="78"/>
      <c r="I382" s="127"/>
      <c r="J382" s="128"/>
      <c r="K382" s="129">
        <f t="shared" si="54"/>
        <v>0</v>
      </c>
      <c r="L382" s="130">
        <f t="shared" ref="L382:L390" si="60">ROUND((E382*F382),2)</f>
        <v>0</v>
      </c>
      <c r="M382" s="131">
        <f t="shared" ref="M382:M390" si="61">ROUND((E382*H382),2)</f>
        <v>0</v>
      </c>
      <c r="N382" s="78">
        <f t="shared" ref="N382:N390" si="62">ROUND((E382*I382),2)</f>
        <v>0</v>
      </c>
      <c r="O382" s="127">
        <f t="shared" ref="O382:O390" si="63">ROUND((E382*J382),2)</f>
        <v>0</v>
      </c>
      <c r="P382" s="78">
        <f t="shared" si="55"/>
        <v>0</v>
      </c>
    </row>
    <row r="383" spans="1:16" s="122" customFormat="1" x14ac:dyDescent="0.2">
      <c r="A383" s="146">
        <v>49.4299999999999</v>
      </c>
      <c r="B383" s="205"/>
      <c r="C383" s="136" t="s">
        <v>167</v>
      </c>
      <c r="D383" s="71" t="s">
        <v>107</v>
      </c>
      <c r="E383" s="125">
        <v>11</v>
      </c>
      <c r="F383" s="126"/>
      <c r="G383" s="127"/>
      <c r="H383" s="78"/>
      <c r="I383" s="127"/>
      <c r="J383" s="128"/>
      <c r="K383" s="129">
        <f t="shared" si="54"/>
        <v>0</v>
      </c>
      <c r="L383" s="130">
        <f t="shared" si="60"/>
        <v>0</v>
      </c>
      <c r="M383" s="131">
        <f t="shared" si="61"/>
        <v>0</v>
      </c>
      <c r="N383" s="78">
        <f t="shared" si="62"/>
        <v>0</v>
      </c>
      <c r="O383" s="127">
        <f t="shared" si="63"/>
        <v>0</v>
      </c>
      <c r="P383" s="78">
        <f t="shared" si="55"/>
        <v>0</v>
      </c>
    </row>
    <row r="384" spans="1:16" s="122" customFormat="1" x14ac:dyDescent="0.2">
      <c r="A384" s="146">
        <v>49.439999999999898</v>
      </c>
      <c r="B384" s="205"/>
      <c r="C384" s="144" t="s">
        <v>168</v>
      </c>
      <c r="D384" s="71" t="s">
        <v>169</v>
      </c>
      <c r="E384" s="125">
        <v>175</v>
      </c>
      <c r="F384" s="126"/>
      <c r="G384" s="127"/>
      <c r="H384" s="78"/>
      <c r="I384" s="127"/>
      <c r="J384" s="128"/>
      <c r="K384" s="129">
        <f t="shared" si="54"/>
        <v>0</v>
      </c>
      <c r="L384" s="130">
        <f t="shared" si="60"/>
        <v>0</v>
      </c>
      <c r="M384" s="131">
        <f t="shared" si="61"/>
        <v>0</v>
      </c>
      <c r="N384" s="78">
        <f t="shared" si="62"/>
        <v>0</v>
      </c>
      <c r="O384" s="127">
        <f t="shared" si="63"/>
        <v>0</v>
      </c>
      <c r="P384" s="78">
        <f t="shared" si="55"/>
        <v>0</v>
      </c>
    </row>
    <row r="385" spans="1:16" s="122" customFormat="1" x14ac:dyDescent="0.2">
      <c r="A385" s="146">
        <v>49.449999999999903</v>
      </c>
      <c r="B385" s="205"/>
      <c r="C385" s="144" t="s">
        <v>170</v>
      </c>
      <c r="D385" s="71" t="s">
        <v>107</v>
      </c>
      <c r="E385" s="125">
        <v>11</v>
      </c>
      <c r="F385" s="126"/>
      <c r="G385" s="127"/>
      <c r="H385" s="78"/>
      <c r="I385" s="127"/>
      <c r="J385" s="128"/>
      <c r="K385" s="129">
        <f t="shared" si="54"/>
        <v>0</v>
      </c>
      <c r="L385" s="130">
        <f t="shared" si="60"/>
        <v>0</v>
      </c>
      <c r="M385" s="131">
        <f t="shared" si="61"/>
        <v>0</v>
      </c>
      <c r="N385" s="78">
        <f t="shared" si="62"/>
        <v>0</v>
      </c>
      <c r="O385" s="127">
        <f t="shared" si="63"/>
        <v>0</v>
      </c>
      <c r="P385" s="78">
        <f t="shared" si="55"/>
        <v>0</v>
      </c>
    </row>
    <row r="386" spans="1:16" s="122" customFormat="1" x14ac:dyDescent="0.2">
      <c r="A386" s="146">
        <v>49.459999999999901</v>
      </c>
      <c r="B386" s="205"/>
      <c r="C386" s="79" t="s">
        <v>175</v>
      </c>
      <c r="D386" s="71" t="s">
        <v>169</v>
      </c>
      <c r="E386" s="135">
        <v>200</v>
      </c>
      <c r="F386" s="126"/>
      <c r="G386" s="127"/>
      <c r="H386" s="78"/>
      <c r="I386" s="127"/>
      <c r="J386" s="128"/>
      <c r="K386" s="129">
        <f t="shared" si="54"/>
        <v>0</v>
      </c>
      <c r="L386" s="130">
        <f t="shared" si="60"/>
        <v>0</v>
      </c>
      <c r="M386" s="131">
        <f t="shared" si="61"/>
        <v>0</v>
      </c>
      <c r="N386" s="78">
        <f t="shared" si="62"/>
        <v>0</v>
      </c>
      <c r="O386" s="127">
        <f t="shared" si="63"/>
        <v>0</v>
      </c>
      <c r="P386" s="78">
        <f t="shared" si="55"/>
        <v>0</v>
      </c>
    </row>
    <row r="387" spans="1:16" s="122" customFormat="1" x14ac:dyDescent="0.2">
      <c r="A387" s="146">
        <v>49.469999999999899</v>
      </c>
      <c r="B387" s="205"/>
      <c r="C387" s="144" t="s">
        <v>191</v>
      </c>
      <c r="D387" s="71" t="s">
        <v>169</v>
      </c>
      <c r="E387" s="125">
        <v>200</v>
      </c>
      <c r="F387" s="126"/>
      <c r="G387" s="127"/>
      <c r="H387" s="78"/>
      <c r="I387" s="127"/>
      <c r="J387" s="128"/>
      <c r="K387" s="129">
        <f t="shared" si="54"/>
        <v>0</v>
      </c>
      <c r="L387" s="130">
        <f t="shared" si="60"/>
        <v>0</v>
      </c>
      <c r="M387" s="131">
        <f t="shared" si="61"/>
        <v>0</v>
      </c>
      <c r="N387" s="78">
        <f t="shared" si="62"/>
        <v>0</v>
      </c>
      <c r="O387" s="127">
        <f t="shared" si="63"/>
        <v>0</v>
      </c>
      <c r="P387" s="78">
        <f t="shared" si="55"/>
        <v>0</v>
      </c>
    </row>
    <row r="388" spans="1:16" s="122" customFormat="1" x14ac:dyDescent="0.2">
      <c r="A388" s="146">
        <v>49.48</v>
      </c>
      <c r="B388" s="205"/>
      <c r="C388" s="79" t="s">
        <v>211</v>
      </c>
      <c r="D388" s="71" t="s">
        <v>212</v>
      </c>
      <c r="E388" s="135">
        <v>60</v>
      </c>
      <c r="F388" s="126"/>
      <c r="G388" s="127"/>
      <c r="H388" s="78"/>
      <c r="I388" s="127"/>
      <c r="J388" s="128"/>
      <c r="K388" s="129">
        <f t="shared" si="54"/>
        <v>0</v>
      </c>
      <c r="L388" s="130">
        <f t="shared" si="60"/>
        <v>0</v>
      </c>
      <c r="M388" s="131">
        <f t="shared" si="61"/>
        <v>0</v>
      </c>
      <c r="N388" s="78">
        <f t="shared" si="62"/>
        <v>0</v>
      </c>
      <c r="O388" s="127">
        <f t="shared" si="63"/>
        <v>0</v>
      </c>
      <c r="P388" s="78">
        <f t="shared" si="55"/>
        <v>0</v>
      </c>
    </row>
    <row r="389" spans="1:16" s="122" customFormat="1" ht="25.5" x14ac:dyDescent="0.2">
      <c r="A389" s="146">
        <v>49.49</v>
      </c>
      <c r="B389" s="205"/>
      <c r="C389" s="79" t="s">
        <v>216</v>
      </c>
      <c r="D389" s="71" t="s">
        <v>77</v>
      </c>
      <c r="E389" s="135">
        <v>1</v>
      </c>
      <c r="F389" s="126"/>
      <c r="G389" s="127"/>
      <c r="H389" s="78"/>
      <c r="I389" s="127"/>
      <c r="J389" s="128"/>
      <c r="K389" s="129">
        <f>ROUND(SUM(H389:J389),2)</f>
        <v>0</v>
      </c>
      <c r="L389" s="130">
        <f t="shared" si="60"/>
        <v>0</v>
      </c>
      <c r="M389" s="131">
        <f t="shared" si="61"/>
        <v>0</v>
      </c>
      <c r="N389" s="78">
        <f t="shared" si="62"/>
        <v>0</v>
      </c>
      <c r="O389" s="127">
        <f t="shared" si="63"/>
        <v>0</v>
      </c>
      <c r="P389" s="78">
        <f>ROUND(SUM(M389:O389),2)</f>
        <v>0</v>
      </c>
    </row>
    <row r="390" spans="1:16" s="122" customFormat="1" ht="25.5" x14ac:dyDescent="0.2">
      <c r="A390" s="211">
        <v>50</v>
      </c>
      <c r="B390" s="212"/>
      <c r="C390" s="213" t="s">
        <v>236</v>
      </c>
      <c r="D390" s="214"/>
      <c r="E390" s="221">
        <v>0</v>
      </c>
      <c r="F390" s="222"/>
      <c r="G390" s="223"/>
      <c r="H390" s="218"/>
      <c r="I390" s="217"/>
      <c r="J390" s="224"/>
      <c r="K390" s="228">
        <f>ROUND(SUM(H390:J390),2)</f>
        <v>0</v>
      </c>
      <c r="L390" s="225">
        <f t="shared" si="60"/>
        <v>0</v>
      </c>
      <c r="M390" s="226">
        <f t="shared" si="61"/>
        <v>0</v>
      </c>
      <c r="N390" s="227">
        <f t="shared" si="62"/>
        <v>0</v>
      </c>
      <c r="O390" s="223">
        <f t="shared" si="63"/>
        <v>0</v>
      </c>
      <c r="P390" s="227">
        <f>ROUND(SUM(M390:O390),2)</f>
        <v>0</v>
      </c>
    </row>
    <row r="391" spans="1:16" s="122" customFormat="1" ht="38.25" x14ac:dyDescent="0.2">
      <c r="A391" s="71">
        <v>50.1</v>
      </c>
      <c r="B391" s="205"/>
      <c r="C391" s="123" t="s">
        <v>237</v>
      </c>
      <c r="D391" s="124" t="s">
        <v>45</v>
      </c>
      <c r="E391" s="125">
        <v>30.5</v>
      </c>
      <c r="F391" s="126"/>
      <c r="G391" s="127"/>
      <c r="H391" s="78"/>
      <c r="I391" s="127"/>
      <c r="J391" s="128"/>
      <c r="K391" s="129"/>
      <c r="L391" s="130"/>
      <c r="M391" s="131"/>
      <c r="N391" s="78"/>
      <c r="O391" s="127"/>
      <c r="P391" s="78"/>
    </row>
    <row r="392" spans="1:16" s="122" customFormat="1" ht="51" x14ac:dyDescent="0.2">
      <c r="A392" s="71">
        <v>50.2</v>
      </c>
      <c r="B392" s="205"/>
      <c r="C392" s="143" t="s">
        <v>238</v>
      </c>
      <c r="D392" s="71" t="s">
        <v>51</v>
      </c>
      <c r="E392" s="135">
        <v>30.5</v>
      </c>
      <c r="F392" s="126"/>
      <c r="G392" s="127"/>
      <c r="H392" s="78"/>
      <c r="I392" s="127"/>
      <c r="J392" s="128"/>
      <c r="K392" s="129"/>
      <c r="L392" s="130"/>
      <c r="M392" s="131"/>
      <c r="N392" s="78"/>
      <c r="O392" s="127"/>
      <c r="P392" s="78"/>
    </row>
    <row r="393" spans="1:16" s="122" customFormat="1" ht="25.5" x14ac:dyDescent="0.2">
      <c r="A393" s="71">
        <v>50.3</v>
      </c>
      <c r="B393" s="205"/>
      <c r="C393" s="143" t="s">
        <v>239</v>
      </c>
      <c r="D393" s="71" t="s">
        <v>51</v>
      </c>
      <c r="E393" s="135">
        <v>30.5</v>
      </c>
      <c r="F393" s="126"/>
      <c r="G393" s="127"/>
      <c r="H393" s="78"/>
      <c r="I393" s="127"/>
      <c r="J393" s="128"/>
      <c r="K393" s="129"/>
      <c r="L393" s="130"/>
      <c r="M393" s="131"/>
      <c r="N393" s="78"/>
      <c r="O393" s="127"/>
      <c r="P393" s="78"/>
    </row>
    <row r="394" spans="1:16" s="122" customFormat="1" x14ac:dyDescent="0.2">
      <c r="A394" s="71">
        <v>50.4</v>
      </c>
      <c r="B394" s="205"/>
      <c r="C394" s="144" t="s">
        <v>240</v>
      </c>
      <c r="D394" s="71" t="s">
        <v>45</v>
      </c>
      <c r="E394" s="125">
        <v>27.45</v>
      </c>
      <c r="F394" s="126"/>
      <c r="G394" s="127"/>
      <c r="H394" s="78"/>
      <c r="I394" s="127"/>
      <c r="J394" s="128"/>
      <c r="K394" s="129"/>
      <c r="L394" s="130"/>
      <c r="M394" s="131"/>
      <c r="N394" s="78"/>
      <c r="O394" s="127"/>
      <c r="P394" s="78"/>
    </row>
    <row r="395" spans="1:16" s="122" customFormat="1" ht="25.5" x14ac:dyDescent="0.2">
      <c r="A395" s="71">
        <v>50.5</v>
      </c>
      <c r="B395" s="205"/>
      <c r="C395" s="79" t="s">
        <v>241</v>
      </c>
      <c r="D395" s="71" t="s">
        <v>45</v>
      </c>
      <c r="E395" s="135">
        <v>41.94</v>
      </c>
      <c r="F395" s="126"/>
      <c r="G395" s="127"/>
      <c r="H395" s="78"/>
      <c r="I395" s="127"/>
      <c r="J395" s="128"/>
      <c r="K395" s="129">
        <f>ROUND(SUM(H395:J395),2)</f>
        <v>0</v>
      </c>
      <c r="L395" s="130">
        <f>ROUND((E395*F395),2)</f>
        <v>0</v>
      </c>
      <c r="M395" s="131">
        <f>ROUND((E395*H395),2)</f>
        <v>0</v>
      </c>
      <c r="N395" s="78">
        <f>ROUND((E395*I395),2)</f>
        <v>0</v>
      </c>
      <c r="O395" s="127">
        <f>ROUND((E395*J395),2)</f>
        <v>0</v>
      </c>
      <c r="P395" s="78">
        <f>ROUND(SUM(M395:O395),2)</f>
        <v>0</v>
      </c>
    </row>
    <row r="396" spans="1:16" s="122" customFormat="1" x14ac:dyDescent="0.2">
      <c r="A396" s="146"/>
      <c r="B396" s="205"/>
      <c r="C396" s="79"/>
      <c r="D396" s="71"/>
      <c r="E396" s="135"/>
      <c r="F396" s="126"/>
      <c r="G396" s="127"/>
      <c r="H396" s="78"/>
      <c r="I396" s="127"/>
      <c r="J396" s="128"/>
      <c r="K396" s="129"/>
      <c r="L396" s="130"/>
      <c r="M396" s="131"/>
      <c r="N396" s="78"/>
      <c r="O396" s="127"/>
      <c r="P396" s="78"/>
    </row>
    <row r="397" spans="1:16" x14ac:dyDescent="0.2">
      <c r="A397" s="148"/>
      <c r="B397" s="206"/>
      <c r="C397" s="149" t="s">
        <v>13</v>
      </c>
      <c r="D397" s="150"/>
      <c r="E397" s="151"/>
      <c r="F397" s="151"/>
      <c r="G397" s="152"/>
      <c r="H397" s="153"/>
      <c r="I397" s="153"/>
      <c r="J397" s="153"/>
      <c r="K397" s="153"/>
      <c r="L397" s="153">
        <f>SUM(L16:L339)</f>
        <v>0</v>
      </c>
      <c r="M397" s="153">
        <f>SUM(M16:M396)</f>
        <v>0</v>
      </c>
      <c r="N397" s="153">
        <f>SUM(N16:N396)</f>
        <v>0</v>
      </c>
      <c r="O397" s="190">
        <f>SUM(O16:O396)</f>
        <v>0</v>
      </c>
      <c r="P397" s="192">
        <f>SUM(P16:P396)</f>
        <v>0</v>
      </c>
    </row>
    <row r="398" spans="1:16" x14ac:dyDescent="0.2">
      <c r="K398" s="154" t="s">
        <v>230</v>
      </c>
      <c r="L398" s="155">
        <f>SUM(L397:L397)</f>
        <v>0</v>
      </c>
      <c r="M398" s="155">
        <f>SUM(M397:M397)</f>
        <v>0</v>
      </c>
      <c r="N398" s="155">
        <f>SUM(N397:N397)</f>
        <v>0</v>
      </c>
      <c r="O398" s="191">
        <f>SUM(O397:O397)</f>
        <v>0</v>
      </c>
      <c r="P398" s="193">
        <f>SUM(P397:P397)</f>
        <v>0</v>
      </c>
    </row>
    <row r="399" spans="1:16" x14ac:dyDescent="0.2">
      <c r="K399" s="154"/>
      <c r="L399" s="157"/>
      <c r="M399" s="157"/>
      <c r="N399" s="157"/>
      <c r="O399" s="157"/>
      <c r="P399" s="158"/>
    </row>
    <row r="400" spans="1:16" x14ac:dyDescent="0.2">
      <c r="C400" s="51" t="s">
        <v>221</v>
      </c>
      <c r="D400" s="159"/>
      <c r="K400" s="154"/>
      <c r="L400" s="157"/>
      <c r="M400" s="157"/>
      <c r="N400" s="157"/>
      <c r="O400" s="157"/>
      <c r="P400" s="158"/>
    </row>
    <row r="401" spans="3:16" x14ac:dyDescent="0.2">
      <c r="C401" s="51" t="s">
        <v>74</v>
      </c>
      <c r="D401" s="160"/>
      <c r="K401" s="154"/>
      <c r="L401" s="157"/>
      <c r="M401" s="157"/>
      <c r="N401" s="157"/>
      <c r="O401" s="157"/>
      <c r="P401" s="158"/>
    </row>
    <row r="402" spans="3:16" x14ac:dyDescent="0.2">
      <c r="C402" s="51"/>
      <c r="D402" s="161"/>
      <c r="K402" s="154"/>
      <c r="L402" s="157"/>
      <c r="M402" s="157"/>
      <c r="N402" s="157"/>
      <c r="O402" s="157"/>
      <c r="P402" s="158"/>
    </row>
    <row r="403" spans="3:16" x14ac:dyDescent="0.2">
      <c r="C403" s="51" t="s">
        <v>232</v>
      </c>
      <c r="D403" s="161"/>
      <c r="K403" s="154"/>
      <c r="L403" s="157"/>
      <c r="M403" s="157"/>
      <c r="N403" s="157"/>
      <c r="O403" s="157"/>
      <c r="P403" s="158"/>
    </row>
    <row r="404" spans="3:16" x14ac:dyDescent="0.2">
      <c r="C404" s="86"/>
      <c r="D404" s="161"/>
      <c r="K404" s="154"/>
      <c r="L404" s="157"/>
      <c r="M404" s="157"/>
      <c r="N404" s="157"/>
      <c r="O404" s="157"/>
      <c r="P404" s="158"/>
    </row>
    <row r="405" spans="3:16" x14ac:dyDescent="0.2">
      <c r="C405" s="51" t="s">
        <v>222</v>
      </c>
      <c r="D405" s="159"/>
      <c r="K405" s="154"/>
      <c r="L405" s="157"/>
      <c r="M405" s="157"/>
      <c r="N405" s="157"/>
      <c r="O405" s="157"/>
      <c r="P405" s="158"/>
    </row>
    <row r="406" spans="3:16" x14ac:dyDescent="0.2">
      <c r="C406" s="51" t="s">
        <v>74</v>
      </c>
      <c r="D406" s="163"/>
      <c r="K406" s="154"/>
      <c r="L406" s="157"/>
      <c r="M406" s="157"/>
      <c r="N406" s="157"/>
      <c r="O406" s="157"/>
      <c r="P406" s="158"/>
    </row>
    <row r="407" spans="3:16" x14ac:dyDescent="0.2">
      <c r="K407" s="154"/>
      <c r="L407" s="157"/>
      <c r="M407" s="157"/>
      <c r="N407" s="157"/>
      <c r="O407" s="157"/>
      <c r="P407" s="158"/>
    </row>
    <row r="408" spans="3:16" x14ac:dyDescent="0.2">
      <c r="C408" s="161" t="s">
        <v>231</v>
      </c>
    </row>
  </sheetData>
  <sheetProtection selectLockedCells="1" selectUnlockedCells="1"/>
  <mergeCells count="15">
    <mergeCell ref="A2:C2"/>
    <mergeCell ref="D2:P2"/>
    <mergeCell ref="A3:C3"/>
    <mergeCell ref="D3:P3"/>
    <mergeCell ref="A4:C4"/>
    <mergeCell ref="D4:P4"/>
    <mergeCell ref="A5:C5"/>
    <mergeCell ref="D5:P5"/>
    <mergeCell ref="A13:A14"/>
    <mergeCell ref="C13:C14"/>
    <mergeCell ref="D13:D14"/>
    <mergeCell ref="E13:E14"/>
    <mergeCell ref="F13:K13"/>
    <mergeCell ref="L13:P13"/>
    <mergeCell ref="B13:B14"/>
  </mergeCells>
  <pageMargins left="0.39374999999999999" right="0.35416666666666669" top="1.023611111111111" bottom="0.39374999999999999" header="0.51180555555555551" footer="0.15763888888888888"/>
  <pageSetup paperSize="9" scale="78" firstPageNumber="0" fitToHeight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0"/>
  <sheetViews>
    <sheetView showZeros="0" topLeftCell="A86" zoomScale="85" zoomScaleNormal="85" zoomScaleSheetLayoutView="110" workbookViewId="0">
      <selection activeCell="E140" sqref="E140"/>
    </sheetView>
  </sheetViews>
  <sheetFormatPr defaultRowHeight="12.75" outlineLevelCol="1" x14ac:dyDescent="0.2"/>
  <cols>
    <col min="1" max="2" width="9.7109375" style="90" customWidth="1"/>
    <col min="3" max="3" width="43.7109375" style="5" customWidth="1"/>
    <col min="4" max="4" width="10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9.14062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1:16" ht="14.25" x14ac:dyDescent="0.2">
      <c r="A1" s="80"/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1:16" ht="15" customHeight="1" x14ac:dyDescent="0.2">
      <c r="A2" s="264" t="s">
        <v>2</v>
      </c>
      <c r="B2" s="264"/>
      <c r="C2" s="264"/>
      <c r="D2" s="265" t="s">
        <v>49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15.75" customHeight="1" x14ac:dyDescent="0.2">
      <c r="A3" s="264" t="s">
        <v>3</v>
      </c>
      <c r="B3" s="264"/>
      <c r="C3" s="264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ht="15.75" customHeight="1" x14ac:dyDescent="0.2">
      <c r="A4" s="255" t="s">
        <v>4</v>
      </c>
      <c r="B4" s="255"/>
      <c r="C4" s="25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1:16" ht="15.75" customHeight="1" x14ac:dyDescent="0.2">
      <c r="A5" s="255" t="s">
        <v>5</v>
      </c>
      <c r="B5" s="255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</row>
    <row r="6" spans="1:16" x14ac:dyDescent="0.2">
      <c r="A6" s="87"/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ht="14.25" x14ac:dyDescent="0.2">
      <c r="A7" s="89" t="s">
        <v>1</v>
      </c>
      <c r="B7" s="89"/>
      <c r="D7" s="33" t="s">
        <v>47</v>
      </c>
    </row>
    <row r="8" spans="1:16" ht="15" x14ac:dyDescent="0.2">
      <c r="A8" s="89" t="s">
        <v>17</v>
      </c>
      <c r="B8" s="89"/>
      <c r="D8" s="7" t="s">
        <v>49</v>
      </c>
    </row>
    <row r="9" spans="1:16" ht="14.25" x14ac:dyDescent="0.2">
      <c r="A9" s="89" t="s">
        <v>18</v>
      </c>
      <c r="B9" s="89"/>
      <c r="D9" s="69" t="s">
        <v>250</v>
      </c>
    </row>
    <row r="10" spans="1:16" ht="14.25" x14ac:dyDescent="0.2">
      <c r="A10" s="89" t="s">
        <v>7</v>
      </c>
      <c r="B10" s="89"/>
      <c r="D10" s="8"/>
    </row>
    <row r="11" spans="1:16" ht="14.25" x14ac:dyDescent="0.2">
      <c r="A11" s="89" t="s">
        <v>48</v>
      </c>
      <c r="B11" s="89"/>
      <c r="O11" s="94" t="s">
        <v>30</v>
      </c>
      <c r="P11" s="95">
        <f>P290</f>
        <v>0</v>
      </c>
    </row>
    <row r="12" spans="1:16" ht="14.25" x14ac:dyDescent="0.2">
      <c r="A12" s="89"/>
      <c r="B12" s="89"/>
    </row>
    <row r="13" spans="1:16" ht="20.25" customHeight="1" x14ac:dyDescent="0.2">
      <c r="A13" s="257" t="s">
        <v>8</v>
      </c>
      <c r="B13" s="262" t="s">
        <v>228</v>
      </c>
      <c r="C13" s="258" t="s">
        <v>31</v>
      </c>
      <c r="D13" s="259" t="s">
        <v>32</v>
      </c>
      <c r="E13" s="257" t="s">
        <v>33</v>
      </c>
      <c r="F13" s="260" t="s">
        <v>34</v>
      </c>
      <c r="G13" s="260"/>
      <c r="H13" s="260"/>
      <c r="I13" s="260"/>
      <c r="J13" s="260"/>
      <c r="K13" s="260"/>
      <c r="L13" s="261" t="s">
        <v>35</v>
      </c>
      <c r="M13" s="261"/>
      <c r="N13" s="261"/>
      <c r="O13" s="261"/>
      <c r="P13" s="261"/>
    </row>
    <row r="14" spans="1:16" ht="78.75" customHeight="1" x14ac:dyDescent="0.2">
      <c r="A14" s="257"/>
      <c r="B14" s="263"/>
      <c r="C14" s="258"/>
      <c r="D14" s="259"/>
      <c r="E14" s="257"/>
      <c r="F14" s="96" t="s">
        <v>36</v>
      </c>
      <c r="G14" s="96" t="s">
        <v>37</v>
      </c>
      <c r="H14" s="97" t="s">
        <v>38</v>
      </c>
      <c r="I14" s="97" t="s">
        <v>39</v>
      </c>
      <c r="J14" s="97" t="s">
        <v>40</v>
      </c>
      <c r="K14" s="97" t="s">
        <v>41</v>
      </c>
      <c r="L14" s="97" t="s">
        <v>24</v>
      </c>
      <c r="M14" s="97" t="s">
        <v>38</v>
      </c>
      <c r="N14" s="97" t="s">
        <v>39</v>
      </c>
      <c r="O14" s="97" t="s">
        <v>40</v>
      </c>
      <c r="P14" s="97" t="s">
        <v>42</v>
      </c>
    </row>
    <row r="15" spans="1:16" x14ac:dyDescent="0.2">
      <c r="A15" s="98"/>
      <c r="B15" s="198"/>
      <c r="C15" s="99"/>
      <c r="D15" s="100"/>
      <c r="E15" s="101"/>
      <c r="F15" s="98"/>
      <c r="G15" s="102"/>
      <c r="H15" s="103"/>
      <c r="I15" s="104"/>
      <c r="J15" s="103"/>
      <c r="K15" s="104"/>
      <c r="L15" s="105"/>
      <c r="M15" s="106"/>
      <c r="N15" s="103"/>
      <c r="O15" s="104"/>
      <c r="P15" s="107"/>
    </row>
    <row r="16" spans="1:16" s="122" customFormat="1" ht="15" x14ac:dyDescent="0.2">
      <c r="A16" s="108"/>
      <c r="B16" s="199"/>
      <c r="C16" s="43" t="s">
        <v>100</v>
      </c>
      <c r="D16" s="109"/>
      <c r="E16" s="164"/>
      <c r="F16" s="108"/>
      <c r="G16" s="111"/>
      <c r="H16" s="112"/>
      <c r="I16" s="113"/>
      <c r="J16" s="112"/>
      <c r="K16" s="129">
        <f>ROUND(SUM(H16:J16),2)</f>
        <v>0</v>
      </c>
      <c r="L16" s="130">
        <f>ROUND(SUM(E16*F16),2)</f>
        <v>0</v>
      </c>
      <c r="M16" s="131">
        <f>ROUND(SUM(E16*H16),2)</f>
        <v>0</v>
      </c>
      <c r="N16" s="78">
        <f>ROUND(SUM(E16*I16),2)</f>
        <v>0</v>
      </c>
      <c r="O16" s="127">
        <f>ROUND(SUM(E16*J16),2)</f>
        <v>0</v>
      </c>
      <c r="P16" s="78">
        <f>ROUND(SUM(M16:O16),2)</f>
        <v>0</v>
      </c>
    </row>
    <row r="17" spans="1:23" s="122" customFormat="1" x14ac:dyDescent="0.2">
      <c r="A17" s="211">
        <v>51</v>
      </c>
      <c r="B17" s="212"/>
      <c r="C17" s="213" t="s">
        <v>43</v>
      </c>
      <c r="D17" s="214"/>
      <c r="E17" s="221"/>
      <c r="F17" s="216"/>
      <c r="G17" s="217"/>
      <c r="H17" s="218"/>
      <c r="I17" s="217"/>
      <c r="J17" s="218"/>
      <c r="K17" s="218"/>
      <c r="L17" s="219"/>
      <c r="M17" s="220"/>
      <c r="N17" s="218"/>
      <c r="O17" s="218"/>
      <c r="P17" s="218"/>
      <c r="R17"/>
      <c r="S17"/>
      <c r="T17"/>
      <c r="U17"/>
      <c r="V17"/>
      <c r="W17"/>
    </row>
    <row r="18" spans="1:23" s="132" customFormat="1" x14ac:dyDescent="0.2">
      <c r="A18" s="71">
        <v>51.1</v>
      </c>
      <c r="B18" s="201"/>
      <c r="C18" s="123" t="s">
        <v>75</v>
      </c>
      <c r="D18" s="124" t="s">
        <v>45</v>
      </c>
      <c r="E18" s="125">
        <v>200.6</v>
      </c>
      <c r="F18" s="126"/>
      <c r="G18" s="127"/>
      <c r="H18" s="128"/>
      <c r="I18" s="129"/>
      <c r="J18" s="128"/>
      <c r="K18" s="129">
        <f>ROUND(SUM(H18:J18),2)</f>
        <v>0</v>
      </c>
      <c r="L18" s="130">
        <f t="shared" ref="L18:L81" si="0">ROUND((E18*F18),2)</f>
        <v>0</v>
      </c>
      <c r="M18" s="131">
        <f t="shared" ref="M18:M81" si="1">ROUND((E18*H18),2)</f>
        <v>0</v>
      </c>
      <c r="N18" s="78">
        <f t="shared" ref="N18:N81" si="2">ROUND((E18*I18),2)</f>
        <v>0</v>
      </c>
      <c r="O18" s="127">
        <f t="shared" ref="O18:O81" si="3">ROUND((E18*J18),2)</f>
        <v>0</v>
      </c>
      <c r="P18" s="78">
        <f>ROUND(SUM(M18:O18),2)</f>
        <v>0</v>
      </c>
      <c r="R18"/>
      <c r="S18"/>
      <c r="T18"/>
      <c r="U18"/>
      <c r="V18"/>
      <c r="W18"/>
    </row>
    <row r="19" spans="1:23" s="132" customFormat="1" x14ac:dyDescent="0.2">
      <c r="A19" s="71">
        <v>51.2</v>
      </c>
      <c r="B19" s="201"/>
      <c r="C19" s="123" t="s">
        <v>70</v>
      </c>
      <c r="D19" s="124" t="s">
        <v>51</v>
      </c>
      <c r="E19" s="125">
        <v>225</v>
      </c>
      <c r="F19" s="126"/>
      <c r="G19" s="127"/>
      <c r="H19" s="128"/>
      <c r="I19" s="129"/>
      <c r="J19" s="128"/>
      <c r="K19" s="129">
        <f t="shared" ref="K19:K82" si="4">ROUND(SUM(H19:J19),2)</f>
        <v>0</v>
      </c>
      <c r="L19" s="130">
        <f t="shared" si="0"/>
        <v>0</v>
      </c>
      <c r="M19" s="131">
        <f t="shared" si="1"/>
        <v>0</v>
      </c>
      <c r="N19" s="78">
        <f t="shared" si="2"/>
        <v>0</v>
      </c>
      <c r="O19" s="127">
        <f t="shared" si="3"/>
        <v>0</v>
      </c>
      <c r="P19" s="78">
        <f t="shared" ref="P19:P82" si="5">ROUND(SUM(M19:O19),2)</f>
        <v>0</v>
      </c>
      <c r="R19"/>
      <c r="S19"/>
      <c r="T19"/>
      <c r="U19"/>
      <c r="V19"/>
      <c r="W19"/>
    </row>
    <row r="20" spans="1:23" s="132" customFormat="1" x14ac:dyDescent="0.2">
      <c r="A20" s="71">
        <v>51.3</v>
      </c>
      <c r="B20" s="201"/>
      <c r="C20" s="123" t="s">
        <v>76</v>
      </c>
      <c r="D20" s="124" t="s">
        <v>77</v>
      </c>
      <c r="E20" s="125">
        <v>1</v>
      </c>
      <c r="F20" s="126"/>
      <c r="G20" s="127"/>
      <c r="H20" s="128"/>
      <c r="I20" s="129"/>
      <c r="J20" s="128"/>
      <c r="K20" s="129">
        <f t="shared" si="4"/>
        <v>0</v>
      </c>
      <c r="L20" s="130">
        <f t="shared" si="0"/>
        <v>0</v>
      </c>
      <c r="M20" s="131">
        <f t="shared" si="1"/>
        <v>0</v>
      </c>
      <c r="N20" s="78">
        <f t="shared" si="2"/>
        <v>0</v>
      </c>
      <c r="O20" s="127">
        <f t="shared" si="3"/>
        <v>0</v>
      </c>
      <c r="P20" s="78">
        <f t="shared" si="5"/>
        <v>0</v>
      </c>
      <c r="R20"/>
      <c r="S20"/>
      <c r="T20"/>
      <c r="U20"/>
      <c r="V20"/>
      <c r="W20"/>
    </row>
    <row r="21" spans="1:23" s="132" customFormat="1" x14ac:dyDescent="0.2">
      <c r="A21" s="211">
        <v>52</v>
      </c>
      <c r="B21" s="212"/>
      <c r="C21" s="213" t="s">
        <v>114</v>
      </c>
      <c r="D21" s="214"/>
      <c r="E21" s="221">
        <v>0</v>
      </c>
      <c r="F21" s="222"/>
      <c r="G21" s="223"/>
      <c r="H21" s="218"/>
      <c r="I21" s="217"/>
      <c r="J21" s="224"/>
      <c r="K21" s="228">
        <f t="shared" si="4"/>
        <v>0</v>
      </c>
      <c r="L21" s="225">
        <f t="shared" si="0"/>
        <v>0</v>
      </c>
      <c r="M21" s="226">
        <f t="shared" si="1"/>
        <v>0</v>
      </c>
      <c r="N21" s="227">
        <f t="shared" si="2"/>
        <v>0</v>
      </c>
      <c r="O21" s="223">
        <f t="shared" si="3"/>
        <v>0</v>
      </c>
      <c r="P21" s="227">
        <f t="shared" si="5"/>
        <v>0</v>
      </c>
      <c r="R21"/>
      <c r="S21"/>
      <c r="T21"/>
      <c r="U21"/>
      <c r="V21"/>
      <c r="W21"/>
    </row>
    <row r="22" spans="1:23" s="132" customFormat="1" x14ac:dyDescent="0.2">
      <c r="A22" s="71">
        <v>52.1</v>
      </c>
      <c r="B22" s="201"/>
      <c r="C22" s="123" t="s">
        <v>54</v>
      </c>
      <c r="D22" s="124" t="s">
        <v>45</v>
      </c>
      <c r="E22" s="125">
        <v>50.87</v>
      </c>
      <c r="F22" s="126"/>
      <c r="G22" s="127"/>
      <c r="H22" s="78"/>
      <c r="I22" s="127"/>
      <c r="J22" s="128"/>
      <c r="K22" s="129">
        <f t="shared" si="4"/>
        <v>0</v>
      </c>
      <c r="L22" s="130">
        <f t="shared" si="0"/>
        <v>0</v>
      </c>
      <c r="M22" s="131">
        <f t="shared" si="1"/>
        <v>0</v>
      </c>
      <c r="N22" s="78">
        <f t="shared" si="2"/>
        <v>0</v>
      </c>
      <c r="O22" s="127">
        <f t="shared" si="3"/>
        <v>0</v>
      </c>
      <c r="P22" s="78">
        <f t="shared" si="5"/>
        <v>0</v>
      </c>
      <c r="R22"/>
      <c r="S22"/>
      <c r="T22"/>
      <c r="U22"/>
      <c r="V22"/>
      <c r="W22"/>
    </row>
    <row r="23" spans="1:23" s="132" customFormat="1" x14ac:dyDescent="0.2">
      <c r="A23" s="71">
        <v>52.2</v>
      </c>
      <c r="B23" s="201"/>
      <c r="C23" s="134" t="s">
        <v>55</v>
      </c>
      <c r="D23" s="71" t="s">
        <v>57</v>
      </c>
      <c r="E23" s="135">
        <v>45.78</v>
      </c>
      <c r="F23" s="126"/>
      <c r="G23" s="127"/>
      <c r="H23" s="78"/>
      <c r="I23" s="127"/>
      <c r="J23" s="128"/>
      <c r="K23" s="129">
        <f t="shared" si="4"/>
        <v>0</v>
      </c>
      <c r="L23" s="130">
        <f t="shared" si="0"/>
        <v>0</v>
      </c>
      <c r="M23" s="131">
        <f t="shared" si="1"/>
        <v>0</v>
      </c>
      <c r="N23" s="78">
        <f t="shared" si="2"/>
        <v>0</v>
      </c>
      <c r="O23" s="127">
        <f t="shared" si="3"/>
        <v>0</v>
      </c>
      <c r="P23" s="78">
        <f t="shared" si="5"/>
        <v>0</v>
      </c>
      <c r="R23"/>
      <c r="S23"/>
      <c r="T23"/>
      <c r="U23"/>
      <c r="V23"/>
      <c r="W23"/>
    </row>
    <row r="24" spans="1:23" s="132" customFormat="1" ht="14.25" x14ac:dyDescent="0.2">
      <c r="A24" s="71">
        <v>52.3</v>
      </c>
      <c r="B24" s="201"/>
      <c r="C24" s="134" t="s">
        <v>58</v>
      </c>
      <c r="D24" s="71" t="s">
        <v>46</v>
      </c>
      <c r="E24" s="135">
        <v>0.51</v>
      </c>
      <c r="F24" s="126"/>
      <c r="G24" s="127"/>
      <c r="H24" s="78"/>
      <c r="I24" s="127"/>
      <c r="J24" s="128"/>
      <c r="K24" s="129">
        <f t="shared" si="4"/>
        <v>0</v>
      </c>
      <c r="L24" s="130">
        <f t="shared" si="0"/>
        <v>0</v>
      </c>
      <c r="M24" s="131">
        <f t="shared" si="1"/>
        <v>0</v>
      </c>
      <c r="N24" s="78">
        <f t="shared" si="2"/>
        <v>0</v>
      </c>
      <c r="O24" s="127">
        <f t="shared" si="3"/>
        <v>0</v>
      </c>
      <c r="P24" s="78">
        <f t="shared" si="5"/>
        <v>0</v>
      </c>
      <c r="R24"/>
      <c r="S24"/>
      <c r="T24"/>
      <c r="U24"/>
      <c r="V24"/>
      <c r="W24"/>
    </row>
    <row r="25" spans="1:23" s="132" customFormat="1" ht="14.25" x14ac:dyDescent="0.2">
      <c r="A25" s="71">
        <v>52.4</v>
      </c>
      <c r="B25" s="201"/>
      <c r="C25" s="136" t="s">
        <v>52</v>
      </c>
      <c r="D25" s="71" t="s">
        <v>46</v>
      </c>
      <c r="E25" s="135">
        <v>50.87</v>
      </c>
      <c r="F25" s="126"/>
      <c r="G25" s="127"/>
      <c r="H25" s="78"/>
      <c r="I25" s="127"/>
      <c r="J25" s="128"/>
      <c r="K25" s="129">
        <f t="shared" si="4"/>
        <v>0</v>
      </c>
      <c r="L25" s="130">
        <f t="shared" si="0"/>
        <v>0</v>
      </c>
      <c r="M25" s="131">
        <f t="shared" si="1"/>
        <v>0</v>
      </c>
      <c r="N25" s="78">
        <f t="shared" si="2"/>
        <v>0</v>
      </c>
      <c r="O25" s="127">
        <f t="shared" si="3"/>
        <v>0</v>
      </c>
      <c r="P25" s="78">
        <f t="shared" si="5"/>
        <v>0</v>
      </c>
      <c r="R25"/>
      <c r="S25"/>
      <c r="T25"/>
      <c r="U25"/>
      <c r="V25"/>
      <c r="W25"/>
    </row>
    <row r="26" spans="1:23" s="132" customFormat="1" x14ac:dyDescent="0.2">
      <c r="A26" s="71">
        <v>52.5</v>
      </c>
      <c r="B26" s="201"/>
      <c r="C26" s="134" t="s">
        <v>53</v>
      </c>
      <c r="D26" s="71" t="s">
        <v>56</v>
      </c>
      <c r="E26" s="135">
        <v>7.63</v>
      </c>
      <c r="F26" s="126"/>
      <c r="G26" s="127"/>
      <c r="H26" s="78"/>
      <c r="I26" s="127"/>
      <c r="J26" s="128"/>
      <c r="K26" s="129">
        <f t="shared" si="4"/>
        <v>0</v>
      </c>
      <c r="L26" s="130">
        <f t="shared" si="0"/>
        <v>0</v>
      </c>
      <c r="M26" s="131">
        <f t="shared" si="1"/>
        <v>0</v>
      </c>
      <c r="N26" s="78">
        <f t="shared" si="2"/>
        <v>0</v>
      </c>
      <c r="O26" s="127">
        <f t="shared" si="3"/>
        <v>0</v>
      </c>
      <c r="P26" s="78">
        <f t="shared" si="5"/>
        <v>0</v>
      </c>
      <c r="R26"/>
      <c r="S26"/>
      <c r="T26"/>
      <c r="U26"/>
      <c r="V26"/>
      <c r="W26"/>
    </row>
    <row r="27" spans="1:23" s="132" customFormat="1" x14ac:dyDescent="0.2">
      <c r="A27" s="71">
        <v>52.6</v>
      </c>
      <c r="B27" s="201"/>
      <c r="C27" s="136" t="s">
        <v>59</v>
      </c>
      <c r="D27" s="71" t="s">
        <v>45</v>
      </c>
      <c r="E27" s="125">
        <v>50.87</v>
      </c>
      <c r="F27" s="126"/>
      <c r="G27" s="127"/>
      <c r="H27" s="78"/>
      <c r="I27" s="127"/>
      <c r="J27" s="128"/>
      <c r="K27" s="129">
        <f t="shared" si="4"/>
        <v>0</v>
      </c>
      <c r="L27" s="130">
        <f t="shared" si="0"/>
        <v>0</v>
      </c>
      <c r="M27" s="131">
        <f t="shared" si="1"/>
        <v>0</v>
      </c>
      <c r="N27" s="78">
        <f t="shared" si="2"/>
        <v>0</v>
      </c>
      <c r="O27" s="127">
        <f t="shared" si="3"/>
        <v>0</v>
      </c>
      <c r="P27" s="78">
        <f t="shared" si="5"/>
        <v>0</v>
      </c>
      <c r="R27"/>
      <c r="S27"/>
      <c r="T27"/>
      <c r="U27"/>
      <c r="V27"/>
      <c r="W27"/>
    </row>
    <row r="28" spans="1:23" s="132" customFormat="1" x14ac:dyDescent="0.2">
      <c r="A28" s="71">
        <v>52.7</v>
      </c>
      <c r="B28" s="201"/>
      <c r="C28" s="134" t="s">
        <v>60</v>
      </c>
      <c r="D28" s="71" t="s">
        <v>56</v>
      </c>
      <c r="E28" s="135">
        <v>20.350000000000001</v>
      </c>
      <c r="F28" s="126"/>
      <c r="G28" s="127"/>
      <c r="H28" s="78"/>
      <c r="I28" s="127"/>
      <c r="J28" s="128"/>
      <c r="K28" s="129">
        <f t="shared" si="4"/>
        <v>0</v>
      </c>
      <c r="L28" s="130">
        <f t="shared" si="0"/>
        <v>0</v>
      </c>
      <c r="M28" s="131">
        <f t="shared" si="1"/>
        <v>0</v>
      </c>
      <c r="N28" s="78">
        <f t="shared" si="2"/>
        <v>0</v>
      </c>
      <c r="O28" s="127">
        <f t="shared" si="3"/>
        <v>0</v>
      </c>
      <c r="P28" s="78">
        <f t="shared" si="5"/>
        <v>0</v>
      </c>
      <c r="R28"/>
      <c r="S28"/>
      <c r="T28"/>
      <c r="U28"/>
      <c r="V28"/>
      <c r="W28"/>
    </row>
    <row r="29" spans="1:23" s="132" customFormat="1" x14ac:dyDescent="0.2">
      <c r="A29" s="71">
        <v>52.8</v>
      </c>
      <c r="B29" s="201"/>
      <c r="C29" s="137" t="s">
        <v>61</v>
      </c>
      <c r="D29" s="124" t="s">
        <v>56</v>
      </c>
      <c r="E29" s="135">
        <v>20.350000000000001</v>
      </c>
      <c r="F29" s="126"/>
      <c r="G29" s="127"/>
      <c r="H29" s="78"/>
      <c r="I29" s="127"/>
      <c r="J29" s="128"/>
      <c r="K29" s="129">
        <f t="shared" si="4"/>
        <v>0</v>
      </c>
      <c r="L29" s="130">
        <f t="shared" si="0"/>
        <v>0</v>
      </c>
      <c r="M29" s="131">
        <f t="shared" si="1"/>
        <v>0</v>
      </c>
      <c r="N29" s="78">
        <f t="shared" si="2"/>
        <v>0</v>
      </c>
      <c r="O29" s="127">
        <f t="shared" si="3"/>
        <v>0</v>
      </c>
      <c r="P29" s="78">
        <f t="shared" si="5"/>
        <v>0</v>
      </c>
      <c r="R29"/>
      <c r="S29"/>
      <c r="T29"/>
      <c r="U29"/>
      <c r="V29"/>
      <c r="W29"/>
    </row>
    <row r="30" spans="1:23" s="132" customFormat="1" x14ac:dyDescent="0.2">
      <c r="A30" s="71">
        <v>52.9</v>
      </c>
      <c r="B30" s="201"/>
      <c r="C30" s="123" t="s">
        <v>63</v>
      </c>
      <c r="D30" s="124" t="s">
        <v>45</v>
      </c>
      <c r="E30" s="125">
        <v>4.4000000000000004</v>
      </c>
      <c r="F30" s="126"/>
      <c r="G30" s="127"/>
      <c r="H30" s="78"/>
      <c r="I30" s="127"/>
      <c r="J30" s="128"/>
      <c r="K30" s="129">
        <f t="shared" si="4"/>
        <v>0</v>
      </c>
      <c r="L30" s="130">
        <f t="shared" si="0"/>
        <v>0</v>
      </c>
      <c r="M30" s="131">
        <f t="shared" si="1"/>
        <v>0</v>
      </c>
      <c r="N30" s="78">
        <f t="shared" si="2"/>
        <v>0</v>
      </c>
      <c r="O30" s="127">
        <f t="shared" si="3"/>
        <v>0</v>
      </c>
      <c r="P30" s="78">
        <f t="shared" si="5"/>
        <v>0</v>
      </c>
      <c r="R30"/>
      <c r="S30"/>
      <c r="T30"/>
      <c r="U30"/>
      <c r="V30"/>
      <c r="W30"/>
    </row>
    <row r="31" spans="1:23" s="132" customFormat="1" x14ac:dyDescent="0.2">
      <c r="A31" s="70">
        <v>52.1</v>
      </c>
      <c r="B31" s="202"/>
      <c r="C31" s="134" t="s">
        <v>55</v>
      </c>
      <c r="D31" s="71" t="s">
        <v>57</v>
      </c>
      <c r="E31" s="135">
        <v>5.28</v>
      </c>
      <c r="F31" s="126"/>
      <c r="G31" s="127"/>
      <c r="H31" s="78"/>
      <c r="I31" s="127"/>
      <c r="J31" s="128"/>
      <c r="K31" s="129">
        <f t="shared" si="4"/>
        <v>0</v>
      </c>
      <c r="L31" s="130">
        <f t="shared" si="0"/>
        <v>0</v>
      </c>
      <c r="M31" s="131">
        <f t="shared" si="1"/>
        <v>0</v>
      </c>
      <c r="N31" s="78">
        <f t="shared" si="2"/>
        <v>0</v>
      </c>
      <c r="O31" s="127">
        <f t="shared" si="3"/>
        <v>0</v>
      </c>
      <c r="P31" s="78">
        <f t="shared" si="5"/>
        <v>0</v>
      </c>
      <c r="R31"/>
      <c r="S31"/>
      <c r="T31"/>
      <c r="U31"/>
      <c r="V31"/>
      <c r="W31"/>
    </row>
    <row r="32" spans="1:23" s="132" customFormat="1" ht="14.25" x14ac:dyDescent="0.2">
      <c r="A32" s="70">
        <v>52.11</v>
      </c>
      <c r="B32" s="202"/>
      <c r="C32" s="134" t="s">
        <v>58</v>
      </c>
      <c r="D32" s="71" t="s">
        <v>46</v>
      </c>
      <c r="E32" s="135">
        <v>0.04</v>
      </c>
      <c r="F32" s="126"/>
      <c r="G32" s="127"/>
      <c r="H32" s="78"/>
      <c r="I32" s="127"/>
      <c r="J32" s="128"/>
      <c r="K32" s="129">
        <f t="shared" si="4"/>
        <v>0</v>
      </c>
      <c r="L32" s="130">
        <f t="shared" si="0"/>
        <v>0</v>
      </c>
      <c r="M32" s="131">
        <f t="shared" si="1"/>
        <v>0</v>
      </c>
      <c r="N32" s="78">
        <f t="shared" si="2"/>
        <v>0</v>
      </c>
      <c r="O32" s="127">
        <f t="shared" si="3"/>
        <v>0</v>
      </c>
      <c r="P32" s="78">
        <f t="shared" si="5"/>
        <v>0</v>
      </c>
      <c r="R32"/>
      <c r="S32"/>
      <c r="T32"/>
      <c r="U32"/>
      <c r="V32"/>
      <c r="W32"/>
    </row>
    <row r="33" spans="1:23" s="132" customFormat="1" ht="14.25" x14ac:dyDescent="0.2">
      <c r="A33" s="70">
        <v>52.12</v>
      </c>
      <c r="B33" s="202"/>
      <c r="C33" s="136" t="s">
        <v>62</v>
      </c>
      <c r="D33" s="71" t="s">
        <v>46</v>
      </c>
      <c r="E33" s="125">
        <v>4.4000000000000004</v>
      </c>
      <c r="F33" s="126"/>
      <c r="G33" s="127"/>
      <c r="H33" s="78"/>
      <c r="I33" s="127"/>
      <c r="J33" s="128"/>
      <c r="K33" s="129">
        <f t="shared" si="4"/>
        <v>0</v>
      </c>
      <c r="L33" s="130">
        <f t="shared" si="0"/>
        <v>0</v>
      </c>
      <c r="M33" s="131">
        <f t="shared" si="1"/>
        <v>0</v>
      </c>
      <c r="N33" s="78">
        <f t="shared" si="2"/>
        <v>0</v>
      </c>
      <c r="O33" s="127">
        <f t="shared" si="3"/>
        <v>0</v>
      </c>
      <c r="P33" s="78">
        <f t="shared" si="5"/>
        <v>0</v>
      </c>
      <c r="R33"/>
      <c r="S33"/>
      <c r="T33"/>
      <c r="U33"/>
      <c r="V33"/>
      <c r="W33"/>
    </row>
    <row r="34" spans="1:23" s="132" customFormat="1" x14ac:dyDescent="0.2">
      <c r="A34" s="70">
        <v>52.13</v>
      </c>
      <c r="B34" s="202"/>
      <c r="C34" s="134" t="s">
        <v>53</v>
      </c>
      <c r="D34" s="71" t="s">
        <v>56</v>
      </c>
      <c r="E34" s="135">
        <v>0.4</v>
      </c>
      <c r="F34" s="126"/>
      <c r="G34" s="127"/>
      <c r="H34" s="78"/>
      <c r="I34" s="127"/>
      <c r="J34" s="128"/>
      <c r="K34" s="129">
        <f t="shared" si="4"/>
        <v>0</v>
      </c>
      <c r="L34" s="130">
        <f t="shared" si="0"/>
        <v>0</v>
      </c>
      <c r="M34" s="131">
        <f t="shared" si="1"/>
        <v>0</v>
      </c>
      <c r="N34" s="78">
        <f t="shared" si="2"/>
        <v>0</v>
      </c>
      <c r="O34" s="127">
        <f t="shared" si="3"/>
        <v>0</v>
      </c>
      <c r="P34" s="78">
        <f t="shared" si="5"/>
        <v>0</v>
      </c>
      <c r="R34"/>
      <c r="S34"/>
      <c r="T34"/>
      <c r="U34"/>
      <c r="V34"/>
      <c r="W34"/>
    </row>
    <row r="35" spans="1:23" s="122" customFormat="1" x14ac:dyDescent="0.2">
      <c r="A35" s="70">
        <v>52.14</v>
      </c>
      <c r="B35" s="202"/>
      <c r="C35" s="136" t="s">
        <v>64</v>
      </c>
      <c r="D35" s="71" t="s">
        <v>45</v>
      </c>
      <c r="E35" s="125">
        <v>4.4000000000000004</v>
      </c>
      <c r="F35" s="126"/>
      <c r="G35" s="127"/>
      <c r="H35" s="78"/>
      <c r="I35" s="127"/>
      <c r="J35" s="128"/>
      <c r="K35" s="129">
        <f t="shared" si="4"/>
        <v>0</v>
      </c>
      <c r="L35" s="130">
        <f t="shared" si="0"/>
        <v>0</v>
      </c>
      <c r="M35" s="131">
        <f t="shared" si="1"/>
        <v>0</v>
      </c>
      <c r="N35" s="78">
        <f t="shared" si="2"/>
        <v>0</v>
      </c>
      <c r="O35" s="127">
        <f t="shared" si="3"/>
        <v>0</v>
      </c>
      <c r="P35" s="78">
        <f t="shared" si="5"/>
        <v>0</v>
      </c>
      <c r="R35"/>
      <c r="S35"/>
      <c r="T35"/>
      <c r="U35"/>
      <c r="V35"/>
      <c r="W35"/>
    </row>
    <row r="36" spans="1:23" s="122" customFormat="1" x14ac:dyDescent="0.2">
      <c r="A36" s="70">
        <v>52.15</v>
      </c>
      <c r="B36" s="202"/>
      <c r="C36" s="134" t="s">
        <v>60</v>
      </c>
      <c r="D36" s="71" t="s">
        <v>56</v>
      </c>
      <c r="E36" s="135">
        <v>1.76</v>
      </c>
      <c r="F36" s="126"/>
      <c r="G36" s="127"/>
      <c r="H36" s="78"/>
      <c r="I36" s="127"/>
      <c r="J36" s="128"/>
      <c r="K36" s="129">
        <f t="shared" si="4"/>
        <v>0</v>
      </c>
      <c r="L36" s="130">
        <f t="shared" si="0"/>
        <v>0</v>
      </c>
      <c r="M36" s="131">
        <f t="shared" si="1"/>
        <v>0</v>
      </c>
      <c r="N36" s="78">
        <f t="shared" si="2"/>
        <v>0</v>
      </c>
      <c r="O36" s="127">
        <f t="shared" si="3"/>
        <v>0</v>
      </c>
      <c r="P36" s="78">
        <f t="shared" si="5"/>
        <v>0</v>
      </c>
      <c r="R36"/>
      <c r="S36"/>
      <c r="T36"/>
      <c r="U36"/>
      <c r="V36"/>
      <c r="W36"/>
    </row>
    <row r="37" spans="1:23" s="122" customFormat="1" x14ac:dyDescent="0.2">
      <c r="A37" s="70">
        <v>52.16</v>
      </c>
      <c r="B37" s="202"/>
      <c r="C37" s="79" t="s">
        <v>122</v>
      </c>
      <c r="D37" s="71" t="s">
        <v>162</v>
      </c>
      <c r="E37" s="135">
        <v>1</v>
      </c>
      <c r="F37" s="126"/>
      <c r="G37" s="127"/>
      <c r="H37" s="78"/>
      <c r="I37" s="127"/>
      <c r="J37" s="128"/>
      <c r="K37" s="129">
        <f t="shared" si="4"/>
        <v>0</v>
      </c>
      <c r="L37" s="130">
        <f t="shared" si="0"/>
        <v>0</v>
      </c>
      <c r="M37" s="131">
        <f t="shared" si="1"/>
        <v>0</v>
      </c>
      <c r="N37" s="78">
        <f t="shared" si="2"/>
        <v>0</v>
      </c>
      <c r="O37" s="127">
        <f t="shared" si="3"/>
        <v>0</v>
      </c>
      <c r="P37" s="78">
        <f t="shared" si="5"/>
        <v>0</v>
      </c>
      <c r="R37"/>
      <c r="S37"/>
      <c r="T37"/>
      <c r="U37"/>
      <c r="V37"/>
      <c r="W37"/>
    </row>
    <row r="38" spans="1:23" s="132" customFormat="1" x14ac:dyDescent="0.2">
      <c r="A38" s="211">
        <v>53</v>
      </c>
      <c r="B38" s="212"/>
      <c r="C38" s="213" t="s">
        <v>115</v>
      </c>
      <c r="D38" s="214"/>
      <c r="E38" s="221">
        <v>0</v>
      </c>
      <c r="F38" s="222"/>
      <c r="G38" s="223"/>
      <c r="H38" s="218"/>
      <c r="I38" s="217"/>
      <c r="J38" s="224"/>
      <c r="K38" s="228">
        <f t="shared" si="4"/>
        <v>0</v>
      </c>
      <c r="L38" s="225">
        <f t="shared" si="0"/>
        <v>0</v>
      </c>
      <c r="M38" s="226">
        <f t="shared" si="1"/>
        <v>0</v>
      </c>
      <c r="N38" s="227">
        <f t="shared" si="2"/>
        <v>0</v>
      </c>
      <c r="O38" s="223">
        <f t="shared" si="3"/>
        <v>0</v>
      </c>
      <c r="P38" s="227">
        <f t="shared" si="5"/>
        <v>0</v>
      </c>
      <c r="R38"/>
      <c r="S38"/>
      <c r="T38"/>
      <c r="U38"/>
      <c r="V38"/>
      <c r="W38"/>
    </row>
    <row r="39" spans="1:23" s="132" customFormat="1" x14ac:dyDescent="0.2">
      <c r="A39" s="71">
        <v>53.1</v>
      </c>
      <c r="B39" s="201"/>
      <c r="C39" s="123" t="s">
        <v>54</v>
      </c>
      <c r="D39" s="124" t="s">
        <v>45</v>
      </c>
      <c r="E39" s="125">
        <v>50.87</v>
      </c>
      <c r="F39" s="126"/>
      <c r="G39" s="127"/>
      <c r="H39" s="78"/>
      <c r="I39" s="127"/>
      <c r="J39" s="128"/>
      <c r="K39" s="129">
        <f t="shared" si="4"/>
        <v>0</v>
      </c>
      <c r="L39" s="130">
        <f t="shared" si="0"/>
        <v>0</v>
      </c>
      <c r="M39" s="131">
        <f t="shared" si="1"/>
        <v>0</v>
      </c>
      <c r="N39" s="78">
        <f t="shared" si="2"/>
        <v>0</v>
      </c>
      <c r="O39" s="127">
        <f t="shared" si="3"/>
        <v>0</v>
      </c>
      <c r="P39" s="78">
        <f t="shared" si="5"/>
        <v>0</v>
      </c>
      <c r="R39"/>
      <c r="S39"/>
      <c r="T39"/>
      <c r="U39"/>
      <c r="V39"/>
      <c r="W39"/>
    </row>
    <row r="40" spans="1:23" s="132" customFormat="1" x14ac:dyDescent="0.2">
      <c r="A40" s="71">
        <v>53.2</v>
      </c>
      <c r="B40" s="201"/>
      <c r="C40" s="134" t="s">
        <v>55</v>
      </c>
      <c r="D40" s="71" t="s">
        <v>57</v>
      </c>
      <c r="E40" s="135">
        <v>45.78</v>
      </c>
      <c r="F40" s="126"/>
      <c r="G40" s="127"/>
      <c r="H40" s="78"/>
      <c r="I40" s="127"/>
      <c r="J40" s="128"/>
      <c r="K40" s="129">
        <f t="shared" si="4"/>
        <v>0</v>
      </c>
      <c r="L40" s="130">
        <f t="shared" si="0"/>
        <v>0</v>
      </c>
      <c r="M40" s="131">
        <f t="shared" si="1"/>
        <v>0</v>
      </c>
      <c r="N40" s="78">
        <f t="shared" si="2"/>
        <v>0</v>
      </c>
      <c r="O40" s="127">
        <f t="shared" si="3"/>
        <v>0</v>
      </c>
      <c r="P40" s="78">
        <f t="shared" si="5"/>
        <v>0</v>
      </c>
      <c r="R40"/>
      <c r="S40"/>
      <c r="T40"/>
      <c r="U40"/>
      <c r="V40"/>
      <c r="W40"/>
    </row>
    <row r="41" spans="1:23" s="132" customFormat="1" ht="14.25" x14ac:dyDescent="0.2">
      <c r="A41" s="71">
        <v>53.3</v>
      </c>
      <c r="B41" s="201"/>
      <c r="C41" s="134" t="s">
        <v>58</v>
      </c>
      <c r="D41" s="71" t="s">
        <v>46</v>
      </c>
      <c r="E41" s="135">
        <v>0.51</v>
      </c>
      <c r="F41" s="126"/>
      <c r="G41" s="127"/>
      <c r="H41" s="78"/>
      <c r="I41" s="127"/>
      <c r="J41" s="128"/>
      <c r="K41" s="129">
        <f t="shared" si="4"/>
        <v>0</v>
      </c>
      <c r="L41" s="130">
        <f t="shared" si="0"/>
        <v>0</v>
      </c>
      <c r="M41" s="131">
        <f t="shared" si="1"/>
        <v>0</v>
      </c>
      <c r="N41" s="78">
        <f t="shared" si="2"/>
        <v>0</v>
      </c>
      <c r="O41" s="127">
        <f t="shared" si="3"/>
        <v>0</v>
      </c>
      <c r="P41" s="78">
        <f t="shared" si="5"/>
        <v>0</v>
      </c>
      <c r="R41"/>
      <c r="S41"/>
      <c r="T41"/>
      <c r="U41"/>
      <c r="V41"/>
      <c r="W41"/>
    </row>
    <row r="42" spans="1:23" s="132" customFormat="1" ht="14.25" x14ac:dyDescent="0.2">
      <c r="A42" s="71">
        <v>53.4</v>
      </c>
      <c r="B42" s="201"/>
      <c r="C42" s="136" t="s">
        <v>52</v>
      </c>
      <c r="D42" s="71" t="s">
        <v>46</v>
      </c>
      <c r="E42" s="135">
        <v>50.87</v>
      </c>
      <c r="F42" s="126"/>
      <c r="G42" s="127"/>
      <c r="H42" s="78"/>
      <c r="I42" s="127"/>
      <c r="J42" s="128"/>
      <c r="K42" s="129">
        <f t="shared" si="4"/>
        <v>0</v>
      </c>
      <c r="L42" s="130">
        <f t="shared" si="0"/>
        <v>0</v>
      </c>
      <c r="M42" s="131">
        <f t="shared" si="1"/>
        <v>0</v>
      </c>
      <c r="N42" s="78">
        <f t="shared" si="2"/>
        <v>0</v>
      </c>
      <c r="O42" s="127">
        <f t="shared" si="3"/>
        <v>0</v>
      </c>
      <c r="P42" s="78">
        <f t="shared" si="5"/>
        <v>0</v>
      </c>
      <c r="R42"/>
      <c r="S42"/>
      <c r="T42"/>
      <c r="U42"/>
      <c r="V42"/>
      <c r="W42"/>
    </row>
    <row r="43" spans="1:23" s="132" customFormat="1" x14ac:dyDescent="0.2">
      <c r="A43" s="71">
        <v>53.5</v>
      </c>
      <c r="B43" s="201"/>
      <c r="C43" s="134" t="s">
        <v>53</v>
      </c>
      <c r="D43" s="71" t="s">
        <v>56</v>
      </c>
      <c r="E43" s="135">
        <v>7.63</v>
      </c>
      <c r="F43" s="126"/>
      <c r="G43" s="127"/>
      <c r="H43" s="78"/>
      <c r="I43" s="127"/>
      <c r="J43" s="128"/>
      <c r="K43" s="129">
        <f t="shared" si="4"/>
        <v>0</v>
      </c>
      <c r="L43" s="130">
        <f t="shared" si="0"/>
        <v>0</v>
      </c>
      <c r="M43" s="131">
        <f t="shared" si="1"/>
        <v>0</v>
      </c>
      <c r="N43" s="78">
        <f t="shared" si="2"/>
        <v>0</v>
      </c>
      <c r="O43" s="127">
        <f t="shared" si="3"/>
        <v>0</v>
      </c>
      <c r="P43" s="78">
        <f t="shared" si="5"/>
        <v>0</v>
      </c>
      <c r="R43"/>
      <c r="S43"/>
      <c r="T43"/>
      <c r="U43"/>
      <c r="V43"/>
      <c r="W43"/>
    </row>
    <row r="44" spans="1:23" s="132" customFormat="1" x14ac:dyDescent="0.2">
      <c r="A44" s="71">
        <v>53.6</v>
      </c>
      <c r="B44" s="201"/>
      <c r="C44" s="136" t="s">
        <v>59</v>
      </c>
      <c r="D44" s="71" t="s">
        <v>45</v>
      </c>
      <c r="E44" s="125">
        <v>50.87</v>
      </c>
      <c r="F44" s="126"/>
      <c r="G44" s="127"/>
      <c r="H44" s="78"/>
      <c r="I44" s="127"/>
      <c r="J44" s="128"/>
      <c r="K44" s="129">
        <f t="shared" si="4"/>
        <v>0</v>
      </c>
      <c r="L44" s="130">
        <f t="shared" si="0"/>
        <v>0</v>
      </c>
      <c r="M44" s="131">
        <f t="shared" si="1"/>
        <v>0</v>
      </c>
      <c r="N44" s="78">
        <f t="shared" si="2"/>
        <v>0</v>
      </c>
      <c r="O44" s="127">
        <f t="shared" si="3"/>
        <v>0</v>
      </c>
      <c r="P44" s="78">
        <f t="shared" si="5"/>
        <v>0</v>
      </c>
      <c r="R44"/>
      <c r="S44"/>
      <c r="T44"/>
      <c r="U44"/>
      <c r="V44"/>
      <c r="W44"/>
    </row>
    <row r="45" spans="1:23" s="132" customFormat="1" x14ac:dyDescent="0.2">
      <c r="A45" s="71">
        <v>53.7</v>
      </c>
      <c r="B45" s="201"/>
      <c r="C45" s="134" t="s">
        <v>60</v>
      </c>
      <c r="D45" s="71" t="s">
        <v>56</v>
      </c>
      <c r="E45" s="135">
        <v>20.350000000000001</v>
      </c>
      <c r="F45" s="126"/>
      <c r="G45" s="127"/>
      <c r="H45" s="78"/>
      <c r="I45" s="127"/>
      <c r="J45" s="128"/>
      <c r="K45" s="129">
        <f t="shared" si="4"/>
        <v>0</v>
      </c>
      <c r="L45" s="130">
        <f t="shared" si="0"/>
        <v>0</v>
      </c>
      <c r="M45" s="131">
        <f t="shared" si="1"/>
        <v>0</v>
      </c>
      <c r="N45" s="78">
        <f t="shared" si="2"/>
        <v>0</v>
      </c>
      <c r="O45" s="127">
        <f t="shared" si="3"/>
        <v>0</v>
      </c>
      <c r="P45" s="78">
        <f t="shared" si="5"/>
        <v>0</v>
      </c>
      <c r="R45"/>
      <c r="S45"/>
      <c r="T45"/>
      <c r="U45"/>
      <c r="V45"/>
      <c r="W45"/>
    </row>
    <row r="46" spans="1:23" s="132" customFormat="1" x14ac:dyDescent="0.2">
      <c r="A46" s="71">
        <v>53.8</v>
      </c>
      <c r="B46" s="201"/>
      <c r="C46" s="137" t="s">
        <v>61</v>
      </c>
      <c r="D46" s="124" t="s">
        <v>56</v>
      </c>
      <c r="E46" s="135">
        <v>20.350000000000001</v>
      </c>
      <c r="F46" s="126"/>
      <c r="G46" s="127"/>
      <c r="H46" s="78"/>
      <c r="I46" s="127"/>
      <c r="J46" s="128"/>
      <c r="K46" s="129">
        <f t="shared" si="4"/>
        <v>0</v>
      </c>
      <c r="L46" s="130">
        <f t="shared" si="0"/>
        <v>0</v>
      </c>
      <c r="M46" s="131">
        <f t="shared" si="1"/>
        <v>0</v>
      </c>
      <c r="N46" s="78">
        <f t="shared" si="2"/>
        <v>0</v>
      </c>
      <c r="O46" s="127">
        <f t="shared" si="3"/>
        <v>0</v>
      </c>
      <c r="P46" s="78">
        <f t="shared" si="5"/>
        <v>0</v>
      </c>
      <c r="R46"/>
      <c r="S46"/>
      <c r="T46"/>
      <c r="U46"/>
      <c r="V46"/>
      <c r="W46"/>
    </row>
    <row r="47" spans="1:23" s="132" customFormat="1" x14ac:dyDescent="0.2">
      <c r="A47" s="71">
        <v>53.9</v>
      </c>
      <c r="B47" s="201"/>
      <c r="C47" s="123" t="s">
        <v>63</v>
      </c>
      <c r="D47" s="124" t="s">
        <v>45</v>
      </c>
      <c r="E47" s="125">
        <v>5</v>
      </c>
      <c r="F47" s="126"/>
      <c r="G47" s="127"/>
      <c r="H47" s="78"/>
      <c r="I47" s="127"/>
      <c r="J47" s="128"/>
      <c r="K47" s="129">
        <f t="shared" si="4"/>
        <v>0</v>
      </c>
      <c r="L47" s="130">
        <f t="shared" si="0"/>
        <v>0</v>
      </c>
      <c r="M47" s="131">
        <f t="shared" si="1"/>
        <v>0</v>
      </c>
      <c r="N47" s="78">
        <f t="shared" si="2"/>
        <v>0</v>
      </c>
      <c r="O47" s="127">
        <f t="shared" si="3"/>
        <v>0</v>
      </c>
      <c r="P47" s="78">
        <f t="shared" si="5"/>
        <v>0</v>
      </c>
      <c r="R47"/>
      <c r="S47"/>
      <c r="T47"/>
      <c r="U47"/>
      <c r="V47"/>
      <c r="W47"/>
    </row>
    <row r="48" spans="1:23" s="132" customFormat="1" x14ac:dyDescent="0.2">
      <c r="A48" s="70">
        <v>53.1</v>
      </c>
      <c r="B48" s="202"/>
      <c r="C48" s="134" t="s">
        <v>55</v>
      </c>
      <c r="D48" s="71" t="s">
        <v>57</v>
      </c>
      <c r="E48" s="135">
        <v>6</v>
      </c>
      <c r="F48" s="126"/>
      <c r="G48" s="127"/>
      <c r="H48" s="78"/>
      <c r="I48" s="127"/>
      <c r="J48" s="128"/>
      <c r="K48" s="129">
        <f t="shared" si="4"/>
        <v>0</v>
      </c>
      <c r="L48" s="130">
        <f t="shared" si="0"/>
        <v>0</v>
      </c>
      <c r="M48" s="131">
        <f t="shared" si="1"/>
        <v>0</v>
      </c>
      <c r="N48" s="78">
        <f t="shared" si="2"/>
        <v>0</v>
      </c>
      <c r="O48" s="127">
        <f t="shared" si="3"/>
        <v>0</v>
      </c>
      <c r="P48" s="78">
        <f t="shared" si="5"/>
        <v>0</v>
      </c>
      <c r="R48"/>
      <c r="S48"/>
      <c r="T48"/>
      <c r="U48"/>
      <c r="V48"/>
      <c r="W48"/>
    </row>
    <row r="49" spans="1:23" s="132" customFormat="1" ht="14.25" x14ac:dyDescent="0.2">
      <c r="A49" s="70">
        <v>53.11</v>
      </c>
      <c r="B49" s="202"/>
      <c r="C49" s="134" t="s">
        <v>58</v>
      </c>
      <c r="D49" s="71" t="s">
        <v>46</v>
      </c>
      <c r="E49" s="135">
        <v>0.05</v>
      </c>
      <c r="F49" s="126"/>
      <c r="G49" s="127"/>
      <c r="H49" s="78"/>
      <c r="I49" s="127"/>
      <c r="J49" s="128"/>
      <c r="K49" s="129">
        <f t="shared" si="4"/>
        <v>0</v>
      </c>
      <c r="L49" s="130">
        <f t="shared" si="0"/>
        <v>0</v>
      </c>
      <c r="M49" s="131">
        <f t="shared" si="1"/>
        <v>0</v>
      </c>
      <c r="N49" s="78">
        <f t="shared" si="2"/>
        <v>0</v>
      </c>
      <c r="O49" s="127">
        <f t="shared" si="3"/>
        <v>0</v>
      </c>
      <c r="P49" s="78">
        <f t="shared" si="5"/>
        <v>0</v>
      </c>
      <c r="R49"/>
      <c r="S49"/>
      <c r="T49"/>
      <c r="U49"/>
      <c r="V49"/>
      <c r="W49"/>
    </row>
    <row r="50" spans="1:23" s="132" customFormat="1" ht="14.25" x14ac:dyDescent="0.2">
      <c r="A50" s="70">
        <v>53.12</v>
      </c>
      <c r="B50" s="202"/>
      <c r="C50" s="136" t="s">
        <v>62</v>
      </c>
      <c r="D50" s="71" t="s">
        <v>46</v>
      </c>
      <c r="E50" s="125">
        <v>5</v>
      </c>
      <c r="F50" s="126"/>
      <c r="G50" s="127"/>
      <c r="H50" s="78"/>
      <c r="I50" s="127"/>
      <c r="J50" s="128"/>
      <c r="K50" s="129">
        <f t="shared" si="4"/>
        <v>0</v>
      </c>
      <c r="L50" s="130">
        <f t="shared" si="0"/>
        <v>0</v>
      </c>
      <c r="M50" s="131">
        <f t="shared" si="1"/>
        <v>0</v>
      </c>
      <c r="N50" s="78">
        <f t="shared" si="2"/>
        <v>0</v>
      </c>
      <c r="O50" s="127">
        <f t="shared" si="3"/>
        <v>0</v>
      </c>
      <c r="P50" s="78">
        <f t="shared" si="5"/>
        <v>0</v>
      </c>
      <c r="R50"/>
      <c r="S50"/>
      <c r="T50"/>
      <c r="U50"/>
      <c r="V50"/>
      <c r="W50"/>
    </row>
    <row r="51" spans="1:23" s="132" customFormat="1" x14ac:dyDescent="0.2">
      <c r="A51" s="70">
        <v>53.13</v>
      </c>
      <c r="B51" s="202"/>
      <c r="C51" s="134" t="s">
        <v>53</v>
      </c>
      <c r="D51" s="71" t="s">
        <v>56</v>
      </c>
      <c r="E51" s="135">
        <v>0.45</v>
      </c>
      <c r="F51" s="126"/>
      <c r="G51" s="127"/>
      <c r="H51" s="78"/>
      <c r="I51" s="127"/>
      <c r="J51" s="128"/>
      <c r="K51" s="129">
        <f t="shared" si="4"/>
        <v>0</v>
      </c>
      <c r="L51" s="130">
        <f t="shared" si="0"/>
        <v>0</v>
      </c>
      <c r="M51" s="131">
        <f t="shared" si="1"/>
        <v>0</v>
      </c>
      <c r="N51" s="78">
        <f t="shared" si="2"/>
        <v>0</v>
      </c>
      <c r="O51" s="127">
        <f t="shared" si="3"/>
        <v>0</v>
      </c>
      <c r="P51" s="78">
        <f t="shared" si="5"/>
        <v>0</v>
      </c>
      <c r="R51"/>
      <c r="S51"/>
      <c r="T51"/>
      <c r="U51"/>
      <c r="V51"/>
      <c r="W51"/>
    </row>
    <row r="52" spans="1:23" s="122" customFormat="1" x14ac:dyDescent="0.2">
      <c r="A52" s="70">
        <v>53.14</v>
      </c>
      <c r="B52" s="202"/>
      <c r="C52" s="136" t="s">
        <v>64</v>
      </c>
      <c r="D52" s="71" t="s">
        <v>45</v>
      </c>
      <c r="E52" s="125">
        <v>5</v>
      </c>
      <c r="F52" s="126"/>
      <c r="G52" s="127"/>
      <c r="H52" s="78"/>
      <c r="I52" s="127"/>
      <c r="J52" s="128"/>
      <c r="K52" s="129">
        <f t="shared" si="4"/>
        <v>0</v>
      </c>
      <c r="L52" s="130">
        <f t="shared" si="0"/>
        <v>0</v>
      </c>
      <c r="M52" s="131">
        <f t="shared" si="1"/>
        <v>0</v>
      </c>
      <c r="N52" s="78">
        <f t="shared" si="2"/>
        <v>0</v>
      </c>
      <c r="O52" s="127">
        <f t="shared" si="3"/>
        <v>0</v>
      </c>
      <c r="P52" s="78">
        <f t="shared" si="5"/>
        <v>0</v>
      </c>
      <c r="R52"/>
      <c r="S52"/>
      <c r="T52"/>
      <c r="U52"/>
      <c r="V52"/>
      <c r="W52"/>
    </row>
    <row r="53" spans="1:23" s="122" customFormat="1" x14ac:dyDescent="0.2">
      <c r="A53" s="70">
        <v>53.15</v>
      </c>
      <c r="B53" s="202"/>
      <c r="C53" s="134" t="s">
        <v>60</v>
      </c>
      <c r="D53" s="71" t="s">
        <v>56</v>
      </c>
      <c r="E53" s="135">
        <v>2</v>
      </c>
      <c r="F53" s="126"/>
      <c r="G53" s="127"/>
      <c r="H53" s="78"/>
      <c r="I53" s="127"/>
      <c r="J53" s="128"/>
      <c r="K53" s="129">
        <f t="shared" si="4"/>
        <v>0</v>
      </c>
      <c r="L53" s="130">
        <f t="shared" si="0"/>
        <v>0</v>
      </c>
      <c r="M53" s="131">
        <f t="shared" si="1"/>
        <v>0</v>
      </c>
      <c r="N53" s="78">
        <f t="shared" si="2"/>
        <v>0</v>
      </c>
      <c r="O53" s="127">
        <f t="shared" si="3"/>
        <v>0</v>
      </c>
      <c r="P53" s="78">
        <f t="shared" si="5"/>
        <v>0</v>
      </c>
      <c r="R53"/>
      <c r="S53"/>
      <c r="T53"/>
      <c r="U53"/>
      <c r="V53"/>
      <c r="W53"/>
    </row>
    <row r="54" spans="1:23" s="122" customFormat="1" x14ac:dyDescent="0.2">
      <c r="A54" s="70">
        <v>53.16</v>
      </c>
      <c r="B54" s="202"/>
      <c r="C54" s="79" t="s">
        <v>122</v>
      </c>
      <c r="D54" s="71" t="s">
        <v>162</v>
      </c>
      <c r="E54" s="135">
        <v>1</v>
      </c>
      <c r="F54" s="126"/>
      <c r="G54" s="127"/>
      <c r="H54" s="78"/>
      <c r="I54" s="127"/>
      <c r="J54" s="128"/>
      <c r="K54" s="129">
        <f t="shared" si="4"/>
        <v>0</v>
      </c>
      <c r="L54" s="130">
        <f t="shared" si="0"/>
        <v>0</v>
      </c>
      <c r="M54" s="131">
        <f t="shared" si="1"/>
        <v>0</v>
      </c>
      <c r="N54" s="78">
        <f t="shared" si="2"/>
        <v>0</v>
      </c>
      <c r="O54" s="127">
        <f t="shared" si="3"/>
        <v>0</v>
      </c>
      <c r="P54" s="78">
        <f t="shared" si="5"/>
        <v>0</v>
      </c>
      <c r="R54"/>
      <c r="S54"/>
      <c r="T54"/>
      <c r="U54"/>
      <c r="V54"/>
      <c r="W54"/>
    </row>
    <row r="55" spans="1:23" s="132" customFormat="1" x14ac:dyDescent="0.2">
      <c r="A55" s="211">
        <v>54</v>
      </c>
      <c r="B55" s="212"/>
      <c r="C55" s="213" t="s">
        <v>101</v>
      </c>
      <c r="D55" s="214"/>
      <c r="E55" s="221">
        <v>0</v>
      </c>
      <c r="F55" s="222"/>
      <c r="G55" s="223"/>
      <c r="H55" s="218"/>
      <c r="I55" s="217"/>
      <c r="J55" s="224"/>
      <c r="K55" s="228">
        <f t="shared" si="4"/>
        <v>0</v>
      </c>
      <c r="L55" s="225">
        <f t="shared" si="0"/>
        <v>0</v>
      </c>
      <c r="M55" s="226">
        <f t="shared" si="1"/>
        <v>0</v>
      </c>
      <c r="N55" s="227">
        <f t="shared" si="2"/>
        <v>0</v>
      </c>
      <c r="O55" s="223">
        <f t="shared" si="3"/>
        <v>0</v>
      </c>
      <c r="P55" s="227">
        <f t="shared" si="5"/>
        <v>0</v>
      </c>
      <c r="R55"/>
      <c r="S55"/>
      <c r="T55"/>
      <c r="U55"/>
      <c r="V55"/>
      <c r="W55"/>
    </row>
    <row r="56" spans="1:23" s="132" customFormat="1" x14ac:dyDescent="0.2">
      <c r="A56" s="71">
        <v>54.1</v>
      </c>
      <c r="B56" s="201"/>
      <c r="C56" s="123" t="s">
        <v>54</v>
      </c>
      <c r="D56" s="124" t="s">
        <v>45</v>
      </c>
      <c r="E56" s="125">
        <v>120</v>
      </c>
      <c r="F56" s="126"/>
      <c r="G56" s="127"/>
      <c r="H56" s="78"/>
      <c r="I56" s="127"/>
      <c r="J56" s="128"/>
      <c r="K56" s="129">
        <f t="shared" si="4"/>
        <v>0</v>
      </c>
      <c r="L56" s="130">
        <f t="shared" si="0"/>
        <v>0</v>
      </c>
      <c r="M56" s="131">
        <f t="shared" si="1"/>
        <v>0</v>
      </c>
      <c r="N56" s="78">
        <f t="shared" si="2"/>
        <v>0</v>
      </c>
      <c r="O56" s="127">
        <f t="shared" si="3"/>
        <v>0</v>
      </c>
      <c r="P56" s="78">
        <f t="shared" si="5"/>
        <v>0</v>
      </c>
      <c r="R56"/>
      <c r="S56"/>
      <c r="T56"/>
      <c r="U56"/>
      <c r="V56"/>
      <c r="W56"/>
    </row>
    <row r="57" spans="1:23" s="132" customFormat="1" x14ac:dyDescent="0.2">
      <c r="A57" s="71">
        <v>54.2</v>
      </c>
      <c r="B57" s="201"/>
      <c r="C57" s="134" t="s">
        <v>55</v>
      </c>
      <c r="D57" s="71" t="s">
        <v>57</v>
      </c>
      <c r="E57" s="135">
        <v>108</v>
      </c>
      <c r="F57" s="126"/>
      <c r="G57" s="127"/>
      <c r="H57" s="78"/>
      <c r="I57" s="127"/>
      <c r="J57" s="128"/>
      <c r="K57" s="129">
        <f t="shared" si="4"/>
        <v>0</v>
      </c>
      <c r="L57" s="130">
        <f t="shared" si="0"/>
        <v>0</v>
      </c>
      <c r="M57" s="131">
        <f t="shared" si="1"/>
        <v>0</v>
      </c>
      <c r="N57" s="78">
        <f t="shared" si="2"/>
        <v>0</v>
      </c>
      <c r="O57" s="127">
        <f t="shared" si="3"/>
        <v>0</v>
      </c>
      <c r="P57" s="78">
        <f t="shared" si="5"/>
        <v>0</v>
      </c>
      <c r="R57"/>
      <c r="S57"/>
      <c r="T57"/>
      <c r="U57"/>
      <c r="V57"/>
      <c r="W57"/>
    </row>
    <row r="58" spans="1:23" s="132" customFormat="1" ht="14.25" x14ac:dyDescent="0.2">
      <c r="A58" s="71">
        <v>54.3</v>
      </c>
      <c r="B58" s="201"/>
      <c r="C58" s="134" t="s">
        <v>58</v>
      </c>
      <c r="D58" s="71" t="s">
        <v>46</v>
      </c>
      <c r="E58" s="135">
        <v>1.2</v>
      </c>
      <c r="F58" s="126"/>
      <c r="G58" s="127"/>
      <c r="H58" s="78"/>
      <c r="I58" s="127"/>
      <c r="J58" s="128"/>
      <c r="K58" s="129">
        <f t="shared" si="4"/>
        <v>0</v>
      </c>
      <c r="L58" s="130">
        <f t="shared" si="0"/>
        <v>0</v>
      </c>
      <c r="M58" s="131">
        <f t="shared" si="1"/>
        <v>0</v>
      </c>
      <c r="N58" s="78">
        <f t="shared" si="2"/>
        <v>0</v>
      </c>
      <c r="O58" s="127">
        <f t="shared" si="3"/>
        <v>0</v>
      </c>
      <c r="P58" s="78">
        <f t="shared" si="5"/>
        <v>0</v>
      </c>
      <c r="R58"/>
      <c r="S58"/>
      <c r="T58"/>
      <c r="U58"/>
      <c r="V58"/>
      <c r="W58"/>
    </row>
    <row r="59" spans="1:23" s="132" customFormat="1" ht="14.25" x14ac:dyDescent="0.2">
      <c r="A59" s="71">
        <v>54.4</v>
      </c>
      <c r="B59" s="201"/>
      <c r="C59" s="136" t="s">
        <v>52</v>
      </c>
      <c r="D59" s="71" t="s">
        <v>46</v>
      </c>
      <c r="E59" s="135">
        <v>120</v>
      </c>
      <c r="F59" s="126"/>
      <c r="G59" s="127"/>
      <c r="H59" s="78"/>
      <c r="I59" s="127"/>
      <c r="J59" s="128"/>
      <c r="K59" s="129">
        <f t="shared" si="4"/>
        <v>0</v>
      </c>
      <c r="L59" s="130">
        <f t="shared" si="0"/>
        <v>0</v>
      </c>
      <c r="M59" s="131">
        <f t="shared" si="1"/>
        <v>0</v>
      </c>
      <c r="N59" s="78">
        <f t="shared" si="2"/>
        <v>0</v>
      </c>
      <c r="O59" s="127">
        <f t="shared" si="3"/>
        <v>0</v>
      </c>
      <c r="P59" s="78">
        <f t="shared" si="5"/>
        <v>0</v>
      </c>
      <c r="R59"/>
      <c r="S59"/>
      <c r="T59"/>
      <c r="U59"/>
      <c r="V59"/>
      <c r="W59"/>
    </row>
    <row r="60" spans="1:23" s="132" customFormat="1" x14ac:dyDescent="0.2">
      <c r="A60" s="71">
        <v>54.5</v>
      </c>
      <c r="B60" s="201"/>
      <c r="C60" s="134" t="s">
        <v>53</v>
      </c>
      <c r="D60" s="71" t="s">
        <v>56</v>
      </c>
      <c r="E60" s="135">
        <v>18</v>
      </c>
      <c r="F60" s="126"/>
      <c r="G60" s="127"/>
      <c r="H60" s="78"/>
      <c r="I60" s="127"/>
      <c r="J60" s="128"/>
      <c r="K60" s="129">
        <f t="shared" si="4"/>
        <v>0</v>
      </c>
      <c r="L60" s="130">
        <f t="shared" si="0"/>
        <v>0</v>
      </c>
      <c r="M60" s="131">
        <f t="shared" si="1"/>
        <v>0</v>
      </c>
      <c r="N60" s="78">
        <f t="shared" si="2"/>
        <v>0</v>
      </c>
      <c r="O60" s="127">
        <f t="shared" si="3"/>
        <v>0</v>
      </c>
      <c r="P60" s="78">
        <f t="shared" si="5"/>
        <v>0</v>
      </c>
      <c r="R60"/>
      <c r="S60"/>
      <c r="T60"/>
      <c r="U60"/>
      <c r="V60"/>
      <c r="W60"/>
    </row>
    <row r="61" spans="1:23" s="132" customFormat="1" x14ac:dyDescent="0.2">
      <c r="A61" s="71">
        <v>54.6</v>
      </c>
      <c r="B61" s="201"/>
      <c r="C61" s="136" t="s">
        <v>59</v>
      </c>
      <c r="D61" s="71" t="s">
        <v>45</v>
      </c>
      <c r="E61" s="125">
        <v>120</v>
      </c>
      <c r="F61" s="126"/>
      <c r="G61" s="127"/>
      <c r="H61" s="78"/>
      <c r="I61" s="127"/>
      <c r="J61" s="128"/>
      <c r="K61" s="129">
        <f t="shared" si="4"/>
        <v>0</v>
      </c>
      <c r="L61" s="130">
        <f t="shared" si="0"/>
        <v>0</v>
      </c>
      <c r="M61" s="131">
        <f t="shared" si="1"/>
        <v>0</v>
      </c>
      <c r="N61" s="78">
        <f t="shared" si="2"/>
        <v>0</v>
      </c>
      <c r="O61" s="127">
        <f t="shared" si="3"/>
        <v>0</v>
      </c>
      <c r="P61" s="78">
        <f t="shared" si="5"/>
        <v>0</v>
      </c>
      <c r="R61"/>
      <c r="S61"/>
      <c r="T61"/>
      <c r="U61"/>
      <c r="V61"/>
      <c r="W61"/>
    </row>
    <row r="62" spans="1:23" s="132" customFormat="1" x14ac:dyDescent="0.2">
      <c r="A62" s="71">
        <v>54.7</v>
      </c>
      <c r="B62" s="201"/>
      <c r="C62" s="134" t="s">
        <v>60</v>
      </c>
      <c r="D62" s="71" t="s">
        <v>56</v>
      </c>
      <c r="E62" s="135">
        <v>48</v>
      </c>
      <c r="F62" s="126"/>
      <c r="G62" s="127"/>
      <c r="H62" s="78"/>
      <c r="I62" s="127"/>
      <c r="J62" s="128"/>
      <c r="K62" s="129">
        <f t="shared" si="4"/>
        <v>0</v>
      </c>
      <c r="L62" s="130">
        <f t="shared" si="0"/>
        <v>0</v>
      </c>
      <c r="M62" s="131">
        <f t="shared" si="1"/>
        <v>0</v>
      </c>
      <c r="N62" s="78">
        <f t="shared" si="2"/>
        <v>0</v>
      </c>
      <c r="O62" s="127">
        <f t="shared" si="3"/>
        <v>0</v>
      </c>
      <c r="P62" s="78">
        <f t="shared" si="5"/>
        <v>0</v>
      </c>
      <c r="R62"/>
      <c r="S62"/>
      <c r="T62"/>
      <c r="U62"/>
      <c r="V62"/>
      <c r="W62"/>
    </row>
    <row r="63" spans="1:23" s="132" customFormat="1" x14ac:dyDescent="0.2">
      <c r="A63" s="71">
        <v>54.8</v>
      </c>
      <c r="B63" s="201"/>
      <c r="C63" s="137" t="s">
        <v>61</v>
      </c>
      <c r="D63" s="124" t="s">
        <v>56</v>
      </c>
      <c r="E63" s="135">
        <v>48</v>
      </c>
      <c r="F63" s="126"/>
      <c r="G63" s="127"/>
      <c r="H63" s="78"/>
      <c r="I63" s="127"/>
      <c r="J63" s="128"/>
      <c r="K63" s="129">
        <f t="shared" si="4"/>
        <v>0</v>
      </c>
      <c r="L63" s="130">
        <f t="shared" si="0"/>
        <v>0</v>
      </c>
      <c r="M63" s="131">
        <f t="shared" si="1"/>
        <v>0</v>
      </c>
      <c r="N63" s="78">
        <f t="shared" si="2"/>
        <v>0</v>
      </c>
      <c r="O63" s="127">
        <f t="shared" si="3"/>
        <v>0</v>
      </c>
      <c r="P63" s="78">
        <f t="shared" si="5"/>
        <v>0</v>
      </c>
      <c r="R63"/>
      <c r="S63"/>
      <c r="T63"/>
      <c r="U63"/>
      <c r="V63"/>
      <c r="W63"/>
    </row>
    <row r="64" spans="1:23" s="132" customFormat="1" x14ac:dyDescent="0.2">
      <c r="A64" s="71">
        <v>54.9</v>
      </c>
      <c r="B64" s="201"/>
      <c r="C64" s="123" t="s">
        <v>63</v>
      </c>
      <c r="D64" s="124" t="s">
        <v>45</v>
      </c>
      <c r="E64" s="125">
        <v>32.4</v>
      </c>
      <c r="F64" s="126"/>
      <c r="G64" s="127"/>
      <c r="H64" s="78"/>
      <c r="I64" s="127"/>
      <c r="J64" s="128"/>
      <c r="K64" s="129">
        <f t="shared" si="4"/>
        <v>0</v>
      </c>
      <c r="L64" s="130">
        <f t="shared" si="0"/>
        <v>0</v>
      </c>
      <c r="M64" s="131">
        <f t="shared" si="1"/>
        <v>0</v>
      </c>
      <c r="N64" s="78">
        <f t="shared" si="2"/>
        <v>0</v>
      </c>
      <c r="O64" s="127">
        <f t="shared" si="3"/>
        <v>0</v>
      </c>
      <c r="P64" s="78">
        <f t="shared" si="5"/>
        <v>0</v>
      </c>
      <c r="R64"/>
      <c r="S64"/>
      <c r="T64"/>
      <c r="U64"/>
      <c r="V64"/>
      <c r="W64"/>
    </row>
    <row r="65" spans="1:23" s="132" customFormat="1" x14ac:dyDescent="0.2">
      <c r="A65" s="70">
        <v>54.1</v>
      </c>
      <c r="B65" s="202"/>
      <c r="C65" s="134" t="s">
        <v>55</v>
      </c>
      <c r="D65" s="71" t="s">
        <v>57</v>
      </c>
      <c r="E65" s="135">
        <v>38.880000000000003</v>
      </c>
      <c r="F65" s="126"/>
      <c r="G65" s="127"/>
      <c r="H65" s="78"/>
      <c r="I65" s="127"/>
      <c r="J65" s="128"/>
      <c r="K65" s="129">
        <f t="shared" si="4"/>
        <v>0</v>
      </c>
      <c r="L65" s="130">
        <f t="shared" si="0"/>
        <v>0</v>
      </c>
      <c r="M65" s="131">
        <f t="shared" si="1"/>
        <v>0</v>
      </c>
      <c r="N65" s="78">
        <f t="shared" si="2"/>
        <v>0</v>
      </c>
      <c r="O65" s="127">
        <f t="shared" si="3"/>
        <v>0</v>
      </c>
      <c r="P65" s="78">
        <f t="shared" si="5"/>
        <v>0</v>
      </c>
      <c r="R65"/>
      <c r="S65"/>
      <c r="T65"/>
      <c r="U65"/>
      <c r="V65"/>
      <c r="W65"/>
    </row>
    <row r="66" spans="1:23" s="132" customFormat="1" ht="14.25" x14ac:dyDescent="0.2">
      <c r="A66" s="70">
        <v>54.11</v>
      </c>
      <c r="B66" s="202"/>
      <c r="C66" s="134" t="s">
        <v>58</v>
      </c>
      <c r="D66" s="71" t="s">
        <v>46</v>
      </c>
      <c r="E66" s="135">
        <v>0.32</v>
      </c>
      <c r="F66" s="126"/>
      <c r="G66" s="127"/>
      <c r="H66" s="78"/>
      <c r="I66" s="127"/>
      <c r="J66" s="128"/>
      <c r="K66" s="129">
        <f t="shared" si="4"/>
        <v>0</v>
      </c>
      <c r="L66" s="130">
        <f t="shared" si="0"/>
        <v>0</v>
      </c>
      <c r="M66" s="131">
        <f t="shared" si="1"/>
        <v>0</v>
      </c>
      <c r="N66" s="78">
        <f t="shared" si="2"/>
        <v>0</v>
      </c>
      <c r="O66" s="127">
        <f t="shared" si="3"/>
        <v>0</v>
      </c>
      <c r="P66" s="78">
        <f t="shared" si="5"/>
        <v>0</v>
      </c>
      <c r="R66"/>
      <c r="S66"/>
      <c r="T66"/>
      <c r="U66"/>
      <c r="V66"/>
      <c r="W66"/>
    </row>
    <row r="67" spans="1:23" s="132" customFormat="1" ht="14.25" x14ac:dyDescent="0.2">
      <c r="A67" s="70">
        <v>54.12</v>
      </c>
      <c r="B67" s="202"/>
      <c r="C67" s="136" t="s">
        <v>62</v>
      </c>
      <c r="D67" s="71" t="s">
        <v>46</v>
      </c>
      <c r="E67" s="125">
        <v>32.4</v>
      </c>
      <c r="F67" s="126"/>
      <c r="G67" s="127"/>
      <c r="H67" s="78"/>
      <c r="I67" s="127"/>
      <c r="J67" s="128"/>
      <c r="K67" s="129">
        <f t="shared" si="4"/>
        <v>0</v>
      </c>
      <c r="L67" s="130">
        <f t="shared" si="0"/>
        <v>0</v>
      </c>
      <c r="M67" s="131">
        <f t="shared" si="1"/>
        <v>0</v>
      </c>
      <c r="N67" s="78">
        <f t="shared" si="2"/>
        <v>0</v>
      </c>
      <c r="O67" s="127">
        <f t="shared" si="3"/>
        <v>0</v>
      </c>
      <c r="P67" s="78">
        <f t="shared" si="5"/>
        <v>0</v>
      </c>
      <c r="R67"/>
      <c r="S67"/>
      <c r="T67"/>
      <c r="U67"/>
      <c r="V67"/>
      <c r="W67"/>
    </row>
    <row r="68" spans="1:23" s="132" customFormat="1" x14ac:dyDescent="0.2">
      <c r="A68" s="70">
        <v>54.13</v>
      </c>
      <c r="B68" s="202"/>
      <c r="C68" s="134" t="s">
        <v>53</v>
      </c>
      <c r="D68" s="71" t="s">
        <v>56</v>
      </c>
      <c r="E68" s="135">
        <v>2.92</v>
      </c>
      <c r="F68" s="126"/>
      <c r="G68" s="127"/>
      <c r="H68" s="78"/>
      <c r="I68" s="127"/>
      <c r="J68" s="128"/>
      <c r="K68" s="129">
        <f t="shared" si="4"/>
        <v>0</v>
      </c>
      <c r="L68" s="130">
        <f t="shared" si="0"/>
        <v>0</v>
      </c>
      <c r="M68" s="131">
        <f t="shared" si="1"/>
        <v>0</v>
      </c>
      <c r="N68" s="78">
        <f t="shared" si="2"/>
        <v>0</v>
      </c>
      <c r="O68" s="127">
        <f t="shared" si="3"/>
        <v>0</v>
      </c>
      <c r="P68" s="78">
        <f t="shared" si="5"/>
        <v>0</v>
      </c>
      <c r="R68"/>
      <c r="S68"/>
      <c r="T68"/>
      <c r="U68"/>
      <c r="V68"/>
      <c r="W68"/>
    </row>
    <row r="69" spans="1:23" s="132" customFormat="1" x14ac:dyDescent="0.2">
      <c r="A69" s="70">
        <v>54.14</v>
      </c>
      <c r="B69" s="202"/>
      <c r="C69" s="136" t="s">
        <v>64</v>
      </c>
      <c r="D69" s="71" t="s">
        <v>45</v>
      </c>
      <c r="E69" s="125">
        <v>32.4</v>
      </c>
      <c r="F69" s="126"/>
      <c r="G69" s="127"/>
      <c r="H69" s="78"/>
      <c r="I69" s="127"/>
      <c r="J69" s="128"/>
      <c r="K69" s="129">
        <f t="shared" si="4"/>
        <v>0</v>
      </c>
      <c r="L69" s="130">
        <f t="shared" si="0"/>
        <v>0</v>
      </c>
      <c r="M69" s="131">
        <f t="shared" si="1"/>
        <v>0</v>
      </c>
      <c r="N69" s="78">
        <f t="shared" si="2"/>
        <v>0</v>
      </c>
      <c r="O69" s="127">
        <f t="shared" si="3"/>
        <v>0</v>
      </c>
      <c r="P69" s="78">
        <f t="shared" si="5"/>
        <v>0</v>
      </c>
      <c r="R69"/>
      <c r="S69"/>
      <c r="T69"/>
      <c r="U69"/>
      <c r="V69"/>
      <c r="W69"/>
    </row>
    <row r="70" spans="1:23" s="132" customFormat="1" x14ac:dyDescent="0.2">
      <c r="A70" s="70">
        <v>54.15</v>
      </c>
      <c r="B70" s="202"/>
      <c r="C70" s="134" t="s">
        <v>60</v>
      </c>
      <c r="D70" s="71" t="s">
        <v>56</v>
      </c>
      <c r="E70" s="135">
        <v>12.96</v>
      </c>
      <c r="F70" s="126"/>
      <c r="G70" s="127"/>
      <c r="H70" s="78"/>
      <c r="I70" s="127"/>
      <c r="J70" s="128"/>
      <c r="K70" s="129">
        <f t="shared" si="4"/>
        <v>0</v>
      </c>
      <c r="L70" s="130">
        <f t="shared" si="0"/>
        <v>0</v>
      </c>
      <c r="M70" s="131">
        <f t="shared" si="1"/>
        <v>0</v>
      </c>
      <c r="N70" s="78">
        <f t="shared" si="2"/>
        <v>0</v>
      </c>
      <c r="O70" s="127">
        <f t="shared" si="3"/>
        <v>0</v>
      </c>
      <c r="P70" s="78">
        <f t="shared" si="5"/>
        <v>0</v>
      </c>
      <c r="R70"/>
      <c r="S70"/>
      <c r="T70"/>
      <c r="U70"/>
      <c r="V70"/>
      <c r="W70"/>
    </row>
    <row r="71" spans="1:23" s="132" customFormat="1" x14ac:dyDescent="0.2">
      <c r="A71" s="211">
        <v>55</v>
      </c>
      <c r="B71" s="212"/>
      <c r="C71" s="213" t="s">
        <v>116</v>
      </c>
      <c r="D71" s="214"/>
      <c r="E71" s="221">
        <v>0</v>
      </c>
      <c r="F71" s="222"/>
      <c r="G71" s="223"/>
      <c r="H71" s="218"/>
      <c r="I71" s="217"/>
      <c r="J71" s="224"/>
      <c r="K71" s="228">
        <f t="shared" si="4"/>
        <v>0</v>
      </c>
      <c r="L71" s="225">
        <f t="shared" si="0"/>
        <v>0</v>
      </c>
      <c r="M71" s="226">
        <f t="shared" si="1"/>
        <v>0</v>
      </c>
      <c r="N71" s="227">
        <f t="shared" si="2"/>
        <v>0</v>
      </c>
      <c r="O71" s="223">
        <f t="shared" si="3"/>
        <v>0</v>
      </c>
      <c r="P71" s="227">
        <f t="shared" si="5"/>
        <v>0</v>
      </c>
      <c r="R71"/>
      <c r="S71"/>
      <c r="T71"/>
      <c r="U71"/>
      <c r="V71"/>
      <c r="W71"/>
    </row>
    <row r="72" spans="1:23" s="132" customFormat="1" x14ac:dyDescent="0.2">
      <c r="A72" s="71">
        <v>55.1</v>
      </c>
      <c r="B72" s="201"/>
      <c r="C72" s="123" t="s">
        <v>54</v>
      </c>
      <c r="D72" s="124" t="s">
        <v>45</v>
      </c>
      <c r="E72" s="125">
        <v>21.69</v>
      </c>
      <c r="F72" s="126"/>
      <c r="G72" s="127"/>
      <c r="H72" s="78"/>
      <c r="I72" s="127"/>
      <c r="J72" s="128"/>
      <c r="K72" s="129">
        <f t="shared" si="4"/>
        <v>0</v>
      </c>
      <c r="L72" s="130">
        <f t="shared" si="0"/>
        <v>0</v>
      </c>
      <c r="M72" s="131">
        <f t="shared" si="1"/>
        <v>0</v>
      </c>
      <c r="N72" s="78">
        <f t="shared" si="2"/>
        <v>0</v>
      </c>
      <c r="O72" s="127">
        <f t="shared" si="3"/>
        <v>0</v>
      </c>
      <c r="P72" s="78">
        <f t="shared" si="5"/>
        <v>0</v>
      </c>
      <c r="R72"/>
      <c r="S72"/>
      <c r="T72"/>
      <c r="U72"/>
      <c r="V72"/>
      <c r="W72"/>
    </row>
    <row r="73" spans="1:23" s="132" customFormat="1" x14ac:dyDescent="0.2">
      <c r="A73" s="71">
        <v>55.2</v>
      </c>
      <c r="B73" s="201"/>
      <c r="C73" s="134" t="s">
        <v>55</v>
      </c>
      <c r="D73" s="71" t="s">
        <v>57</v>
      </c>
      <c r="E73" s="135">
        <v>19.52</v>
      </c>
      <c r="F73" s="126"/>
      <c r="G73" s="127"/>
      <c r="H73" s="78"/>
      <c r="I73" s="127"/>
      <c r="J73" s="128"/>
      <c r="K73" s="129">
        <f t="shared" si="4"/>
        <v>0</v>
      </c>
      <c r="L73" s="130">
        <f t="shared" si="0"/>
        <v>0</v>
      </c>
      <c r="M73" s="131">
        <f t="shared" si="1"/>
        <v>0</v>
      </c>
      <c r="N73" s="78">
        <f t="shared" si="2"/>
        <v>0</v>
      </c>
      <c r="O73" s="127">
        <f t="shared" si="3"/>
        <v>0</v>
      </c>
      <c r="P73" s="78">
        <f t="shared" si="5"/>
        <v>0</v>
      </c>
      <c r="R73"/>
      <c r="S73"/>
      <c r="T73"/>
      <c r="U73"/>
      <c r="V73"/>
      <c r="W73"/>
    </row>
    <row r="74" spans="1:23" s="132" customFormat="1" ht="14.25" x14ac:dyDescent="0.2">
      <c r="A74" s="71">
        <v>55.3</v>
      </c>
      <c r="B74" s="201"/>
      <c r="C74" s="134" t="s">
        <v>58</v>
      </c>
      <c r="D74" s="71" t="s">
        <v>46</v>
      </c>
      <c r="E74" s="135">
        <v>0.22</v>
      </c>
      <c r="F74" s="126"/>
      <c r="G74" s="127"/>
      <c r="H74" s="78"/>
      <c r="I74" s="127"/>
      <c r="J74" s="128"/>
      <c r="K74" s="129">
        <f t="shared" si="4"/>
        <v>0</v>
      </c>
      <c r="L74" s="130">
        <f t="shared" si="0"/>
        <v>0</v>
      </c>
      <c r="M74" s="131">
        <f t="shared" si="1"/>
        <v>0</v>
      </c>
      <c r="N74" s="78">
        <f t="shared" si="2"/>
        <v>0</v>
      </c>
      <c r="O74" s="127">
        <f t="shared" si="3"/>
        <v>0</v>
      </c>
      <c r="P74" s="78">
        <f t="shared" si="5"/>
        <v>0</v>
      </c>
      <c r="R74"/>
      <c r="S74"/>
      <c r="T74"/>
      <c r="U74"/>
      <c r="V74"/>
      <c r="W74"/>
    </row>
    <row r="75" spans="1:23" s="132" customFormat="1" ht="14.25" x14ac:dyDescent="0.2">
      <c r="A75" s="71">
        <v>55.4</v>
      </c>
      <c r="B75" s="201"/>
      <c r="C75" s="136" t="s">
        <v>52</v>
      </c>
      <c r="D75" s="71" t="s">
        <v>46</v>
      </c>
      <c r="E75" s="135">
        <v>21.69</v>
      </c>
      <c r="F75" s="126"/>
      <c r="G75" s="127"/>
      <c r="H75" s="78"/>
      <c r="I75" s="127"/>
      <c r="J75" s="128"/>
      <c r="K75" s="129">
        <f t="shared" si="4"/>
        <v>0</v>
      </c>
      <c r="L75" s="130">
        <f t="shared" si="0"/>
        <v>0</v>
      </c>
      <c r="M75" s="131">
        <f t="shared" si="1"/>
        <v>0</v>
      </c>
      <c r="N75" s="78">
        <f t="shared" si="2"/>
        <v>0</v>
      </c>
      <c r="O75" s="127">
        <f t="shared" si="3"/>
        <v>0</v>
      </c>
      <c r="P75" s="78">
        <f t="shared" si="5"/>
        <v>0</v>
      </c>
      <c r="R75"/>
      <c r="S75"/>
      <c r="T75"/>
      <c r="U75"/>
      <c r="V75"/>
      <c r="W75"/>
    </row>
    <row r="76" spans="1:23" s="132" customFormat="1" x14ac:dyDescent="0.2">
      <c r="A76" s="71">
        <v>55.5</v>
      </c>
      <c r="B76" s="201"/>
      <c r="C76" s="134" t="s">
        <v>53</v>
      </c>
      <c r="D76" s="71" t="s">
        <v>56</v>
      </c>
      <c r="E76" s="135">
        <v>3.25</v>
      </c>
      <c r="F76" s="126"/>
      <c r="G76" s="127"/>
      <c r="H76" s="78"/>
      <c r="I76" s="127"/>
      <c r="J76" s="128"/>
      <c r="K76" s="129">
        <f t="shared" si="4"/>
        <v>0</v>
      </c>
      <c r="L76" s="130">
        <f t="shared" si="0"/>
        <v>0</v>
      </c>
      <c r="M76" s="131">
        <f t="shared" si="1"/>
        <v>0</v>
      </c>
      <c r="N76" s="78">
        <f t="shared" si="2"/>
        <v>0</v>
      </c>
      <c r="O76" s="127">
        <f t="shared" si="3"/>
        <v>0</v>
      </c>
      <c r="P76" s="78">
        <f t="shared" si="5"/>
        <v>0</v>
      </c>
      <c r="R76"/>
      <c r="S76"/>
      <c r="T76"/>
      <c r="U76"/>
      <c r="V76"/>
      <c r="W76"/>
    </row>
    <row r="77" spans="1:23" s="132" customFormat="1" x14ac:dyDescent="0.2">
      <c r="A77" s="71">
        <v>55.6</v>
      </c>
      <c r="B77" s="201"/>
      <c r="C77" s="136" t="s">
        <v>59</v>
      </c>
      <c r="D77" s="71" t="s">
        <v>45</v>
      </c>
      <c r="E77" s="125">
        <v>21.69</v>
      </c>
      <c r="F77" s="126"/>
      <c r="G77" s="127"/>
      <c r="H77" s="78"/>
      <c r="I77" s="127"/>
      <c r="J77" s="128"/>
      <c r="K77" s="129">
        <f t="shared" si="4"/>
        <v>0</v>
      </c>
      <c r="L77" s="130">
        <f t="shared" si="0"/>
        <v>0</v>
      </c>
      <c r="M77" s="131">
        <f t="shared" si="1"/>
        <v>0</v>
      </c>
      <c r="N77" s="78">
        <f t="shared" si="2"/>
        <v>0</v>
      </c>
      <c r="O77" s="127">
        <f t="shared" si="3"/>
        <v>0</v>
      </c>
      <c r="P77" s="78">
        <f t="shared" si="5"/>
        <v>0</v>
      </c>
      <c r="R77"/>
      <c r="S77"/>
      <c r="T77"/>
      <c r="U77"/>
      <c r="V77"/>
      <c r="W77"/>
    </row>
    <row r="78" spans="1:23" s="132" customFormat="1" x14ac:dyDescent="0.2">
      <c r="A78" s="71">
        <v>55.7</v>
      </c>
      <c r="B78" s="201"/>
      <c r="C78" s="134" t="s">
        <v>60</v>
      </c>
      <c r="D78" s="71" t="s">
        <v>56</v>
      </c>
      <c r="E78" s="135">
        <v>8.68</v>
      </c>
      <c r="F78" s="126"/>
      <c r="G78" s="127"/>
      <c r="H78" s="78"/>
      <c r="I78" s="127"/>
      <c r="J78" s="128"/>
      <c r="K78" s="129">
        <f t="shared" si="4"/>
        <v>0</v>
      </c>
      <c r="L78" s="130">
        <f t="shared" si="0"/>
        <v>0</v>
      </c>
      <c r="M78" s="131">
        <f t="shared" si="1"/>
        <v>0</v>
      </c>
      <c r="N78" s="78">
        <f t="shared" si="2"/>
        <v>0</v>
      </c>
      <c r="O78" s="127">
        <f t="shared" si="3"/>
        <v>0</v>
      </c>
      <c r="P78" s="78">
        <f t="shared" si="5"/>
        <v>0</v>
      </c>
      <c r="R78"/>
      <c r="S78"/>
      <c r="T78"/>
      <c r="U78"/>
      <c r="V78"/>
      <c r="W78"/>
    </row>
    <row r="79" spans="1:23" s="132" customFormat="1" x14ac:dyDescent="0.2">
      <c r="A79" s="71">
        <v>55.8</v>
      </c>
      <c r="B79" s="201"/>
      <c r="C79" s="137" t="s">
        <v>61</v>
      </c>
      <c r="D79" s="124" t="s">
        <v>56</v>
      </c>
      <c r="E79" s="135">
        <v>8.68</v>
      </c>
      <c r="F79" s="126"/>
      <c r="G79" s="127"/>
      <c r="H79" s="78"/>
      <c r="I79" s="127"/>
      <c r="J79" s="128"/>
      <c r="K79" s="129">
        <f t="shared" si="4"/>
        <v>0</v>
      </c>
      <c r="L79" s="130">
        <f t="shared" si="0"/>
        <v>0</v>
      </c>
      <c r="M79" s="131">
        <f t="shared" si="1"/>
        <v>0</v>
      </c>
      <c r="N79" s="78">
        <f t="shared" si="2"/>
        <v>0</v>
      </c>
      <c r="O79" s="127">
        <f t="shared" si="3"/>
        <v>0</v>
      </c>
      <c r="P79" s="78">
        <f t="shared" si="5"/>
        <v>0</v>
      </c>
      <c r="R79"/>
      <c r="S79"/>
      <c r="T79"/>
      <c r="U79"/>
      <c r="V79"/>
      <c r="W79"/>
    </row>
    <row r="80" spans="1:23" s="132" customFormat="1" x14ac:dyDescent="0.2">
      <c r="A80" s="71">
        <v>55.9</v>
      </c>
      <c r="B80" s="201"/>
      <c r="C80" s="123" t="s">
        <v>63</v>
      </c>
      <c r="D80" s="124" t="s">
        <v>45</v>
      </c>
      <c r="E80" s="125">
        <v>3</v>
      </c>
      <c r="F80" s="126"/>
      <c r="G80" s="127"/>
      <c r="H80" s="78"/>
      <c r="I80" s="127"/>
      <c r="J80" s="128"/>
      <c r="K80" s="129">
        <f t="shared" si="4"/>
        <v>0</v>
      </c>
      <c r="L80" s="130">
        <f t="shared" si="0"/>
        <v>0</v>
      </c>
      <c r="M80" s="131">
        <f t="shared" si="1"/>
        <v>0</v>
      </c>
      <c r="N80" s="78">
        <f t="shared" si="2"/>
        <v>0</v>
      </c>
      <c r="O80" s="127">
        <f t="shared" si="3"/>
        <v>0</v>
      </c>
      <c r="P80" s="78">
        <f t="shared" si="5"/>
        <v>0</v>
      </c>
      <c r="R80"/>
      <c r="S80"/>
      <c r="T80"/>
      <c r="U80"/>
      <c r="V80"/>
      <c r="W80"/>
    </row>
    <row r="81" spans="1:23" s="132" customFormat="1" x14ac:dyDescent="0.2">
      <c r="A81" s="70">
        <v>55.1</v>
      </c>
      <c r="B81" s="202"/>
      <c r="C81" s="134" t="s">
        <v>55</v>
      </c>
      <c r="D81" s="71" t="s">
        <v>57</v>
      </c>
      <c r="E81" s="135">
        <v>3.6</v>
      </c>
      <c r="F81" s="126"/>
      <c r="G81" s="127"/>
      <c r="H81" s="78"/>
      <c r="I81" s="127"/>
      <c r="J81" s="128"/>
      <c r="K81" s="129">
        <f t="shared" si="4"/>
        <v>0</v>
      </c>
      <c r="L81" s="130">
        <f t="shared" si="0"/>
        <v>0</v>
      </c>
      <c r="M81" s="131">
        <f t="shared" si="1"/>
        <v>0</v>
      </c>
      <c r="N81" s="78">
        <f t="shared" si="2"/>
        <v>0</v>
      </c>
      <c r="O81" s="127">
        <f t="shared" si="3"/>
        <v>0</v>
      </c>
      <c r="P81" s="78">
        <f t="shared" si="5"/>
        <v>0</v>
      </c>
      <c r="R81"/>
      <c r="S81"/>
      <c r="T81"/>
      <c r="U81"/>
      <c r="V81"/>
      <c r="W81"/>
    </row>
    <row r="82" spans="1:23" s="132" customFormat="1" ht="14.25" x14ac:dyDescent="0.2">
      <c r="A82" s="70">
        <v>55.11</v>
      </c>
      <c r="B82" s="202"/>
      <c r="C82" s="134" t="s">
        <v>58</v>
      </c>
      <c r="D82" s="71" t="s">
        <v>46</v>
      </c>
      <c r="E82" s="135">
        <v>0.03</v>
      </c>
      <c r="F82" s="126"/>
      <c r="G82" s="127"/>
      <c r="H82" s="78"/>
      <c r="I82" s="127"/>
      <c r="J82" s="128"/>
      <c r="K82" s="129">
        <f t="shared" si="4"/>
        <v>0</v>
      </c>
      <c r="L82" s="130">
        <f t="shared" ref="L82:L145" si="6">ROUND((E82*F82),2)</f>
        <v>0</v>
      </c>
      <c r="M82" s="131">
        <f t="shared" ref="M82:M145" si="7">ROUND((E82*H82),2)</f>
        <v>0</v>
      </c>
      <c r="N82" s="78">
        <f t="shared" ref="N82:N145" si="8">ROUND((E82*I82),2)</f>
        <v>0</v>
      </c>
      <c r="O82" s="127">
        <f t="shared" ref="O82:O145" si="9">ROUND((E82*J82),2)</f>
        <v>0</v>
      </c>
      <c r="P82" s="78">
        <f t="shared" si="5"/>
        <v>0</v>
      </c>
      <c r="R82"/>
      <c r="S82"/>
      <c r="T82"/>
      <c r="U82"/>
      <c r="V82"/>
      <c r="W82"/>
    </row>
    <row r="83" spans="1:23" s="132" customFormat="1" ht="14.25" x14ac:dyDescent="0.2">
      <c r="A83" s="70">
        <v>55.12</v>
      </c>
      <c r="B83" s="202"/>
      <c r="C83" s="136" t="s">
        <v>62</v>
      </c>
      <c r="D83" s="71" t="s">
        <v>46</v>
      </c>
      <c r="E83" s="125">
        <v>3</v>
      </c>
      <c r="F83" s="126"/>
      <c r="G83" s="127"/>
      <c r="H83" s="78"/>
      <c r="I83" s="127"/>
      <c r="J83" s="128"/>
      <c r="K83" s="129">
        <f t="shared" ref="K83:K146" si="10">ROUND(SUM(H83:J83),2)</f>
        <v>0</v>
      </c>
      <c r="L83" s="130">
        <f t="shared" si="6"/>
        <v>0</v>
      </c>
      <c r="M83" s="131">
        <f t="shared" si="7"/>
        <v>0</v>
      </c>
      <c r="N83" s="78">
        <f t="shared" si="8"/>
        <v>0</v>
      </c>
      <c r="O83" s="127">
        <f t="shared" si="9"/>
        <v>0</v>
      </c>
      <c r="P83" s="78">
        <f t="shared" ref="P83:P146" si="11">ROUND(SUM(M83:O83),2)</f>
        <v>0</v>
      </c>
      <c r="R83"/>
      <c r="S83"/>
      <c r="T83"/>
      <c r="U83"/>
      <c r="V83"/>
      <c r="W83"/>
    </row>
    <row r="84" spans="1:23" s="132" customFormat="1" x14ac:dyDescent="0.2">
      <c r="A84" s="70">
        <v>55.13</v>
      </c>
      <c r="B84" s="202"/>
      <c r="C84" s="134" t="s">
        <v>53</v>
      </c>
      <c r="D84" s="71" t="s">
        <v>56</v>
      </c>
      <c r="E84" s="135">
        <v>0.27</v>
      </c>
      <c r="F84" s="126"/>
      <c r="G84" s="127"/>
      <c r="H84" s="78"/>
      <c r="I84" s="127"/>
      <c r="J84" s="128"/>
      <c r="K84" s="129">
        <f t="shared" si="10"/>
        <v>0</v>
      </c>
      <c r="L84" s="130">
        <f t="shared" si="6"/>
        <v>0</v>
      </c>
      <c r="M84" s="131">
        <f t="shared" si="7"/>
        <v>0</v>
      </c>
      <c r="N84" s="78">
        <f t="shared" si="8"/>
        <v>0</v>
      </c>
      <c r="O84" s="127">
        <f t="shared" si="9"/>
        <v>0</v>
      </c>
      <c r="P84" s="78">
        <f t="shared" si="11"/>
        <v>0</v>
      </c>
      <c r="R84"/>
      <c r="S84"/>
      <c r="T84"/>
      <c r="U84"/>
      <c r="V84"/>
      <c r="W84"/>
    </row>
    <row r="85" spans="1:23" s="122" customFormat="1" x14ac:dyDescent="0.2">
      <c r="A85" s="70">
        <v>55.14</v>
      </c>
      <c r="B85" s="202"/>
      <c r="C85" s="136" t="s">
        <v>64</v>
      </c>
      <c r="D85" s="71" t="s">
        <v>45</v>
      </c>
      <c r="E85" s="125">
        <v>3</v>
      </c>
      <c r="F85" s="126"/>
      <c r="G85" s="127"/>
      <c r="H85" s="78"/>
      <c r="I85" s="127"/>
      <c r="J85" s="128"/>
      <c r="K85" s="129">
        <f t="shared" si="10"/>
        <v>0</v>
      </c>
      <c r="L85" s="130">
        <f t="shared" si="6"/>
        <v>0</v>
      </c>
      <c r="M85" s="131">
        <f t="shared" si="7"/>
        <v>0</v>
      </c>
      <c r="N85" s="78">
        <f t="shared" si="8"/>
        <v>0</v>
      </c>
      <c r="O85" s="127">
        <f t="shared" si="9"/>
        <v>0</v>
      </c>
      <c r="P85" s="78">
        <f t="shared" si="11"/>
        <v>0</v>
      </c>
      <c r="R85"/>
      <c r="S85"/>
      <c r="T85"/>
      <c r="U85"/>
      <c r="V85"/>
      <c r="W85"/>
    </row>
    <row r="86" spans="1:23" s="122" customFormat="1" x14ac:dyDescent="0.2">
      <c r="A86" s="70">
        <v>55.15</v>
      </c>
      <c r="B86" s="202"/>
      <c r="C86" s="134" t="s">
        <v>60</v>
      </c>
      <c r="D86" s="71" t="s">
        <v>56</v>
      </c>
      <c r="E86" s="135">
        <v>1.2</v>
      </c>
      <c r="F86" s="126"/>
      <c r="G86" s="127"/>
      <c r="H86" s="78"/>
      <c r="I86" s="127"/>
      <c r="J86" s="128"/>
      <c r="K86" s="129">
        <f t="shared" si="10"/>
        <v>0</v>
      </c>
      <c r="L86" s="130">
        <f t="shared" si="6"/>
        <v>0</v>
      </c>
      <c r="M86" s="131">
        <f t="shared" si="7"/>
        <v>0</v>
      </c>
      <c r="N86" s="78">
        <f t="shared" si="8"/>
        <v>0</v>
      </c>
      <c r="O86" s="127">
        <f t="shared" si="9"/>
        <v>0</v>
      </c>
      <c r="P86" s="78">
        <f t="shared" si="11"/>
        <v>0</v>
      </c>
      <c r="R86"/>
      <c r="S86"/>
      <c r="T86"/>
      <c r="U86"/>
      <c r="V86"/>
      <c r="W86"/>
    </row>
    <row r="87" spans="1:23" s="132" customFormat="1" x14ac:dyDescent="0.2">
      <c r="A87" s="211">
        <v>56</v>
      </c>
      <c r="B87" s="212"/>
      <c r="C87" s="213" t="s">
        <v>117</v>
      </c>
      <c r="D87" s="214"/>
      <c r="E87" s="221">
        <v>0</v>
      </c>
      <c r="F87" s="222"/>
      <c r="G87" s="223"/>
      <c r="H87" s="218"/>
      <c r="I87" s="217"/>
      <c r="J87" s="224"/>
      <c r="K87" s="228">
        <f t="shared" si="10"/>
        <v>0</v>
      </c>
      <c r="L87" s="225">
        <f t="shared" si="6"/>
        <v>0</v>
      </c>
      <c r="M87" s="226">
        <f t="shared" si="7"/>
        <v>0</v>
      </c>
      <c r="N87" s="227">
        <f t="shared" si="8"/>
        <v>0</v>
      </c>
      <c r="O87" s="223">
        <f t="shared" si="9"/>
        <v>0</v>
      </c>
      <c r="P87" s="227">
        <f t="shared" si="11"/>
        <v>0</v>
      </c>
      <c r="R87"/>
      <c r="S87"/>
      <c r="T87"/>
      <c r="U87"/>
      <c r="V87"/>
      <c r="W87"/>
    </row>
    <row r="88" spans="1:23" s="132" customFormat="1" x14ac:dyDescent="0.2">
      <c r="A88" s="71">
        <v>56.1</v>
      </c>
      <c r="B88" s="201"/>
      <c r="C88" s="123" t="s">
        <v>54</v>
      </c>
      <c r="D88" s="124" t="s">
        <v>45</v>
      </c>
      <c r="E88" s="125">
        <v>62.35</v>
      </c>
      <c r="F88" s="126"/>
      <c r="G88" s="127"/>
      <c r="H88" s="78"/>
      <c r="I88" s="127"/>
      <c r="J88" s="128"/>
      <c r="K88" s="129">
        <f t="shared" si="10"/>
        <v>0</v>
      </c>
      <c r="L88" s="130">
        <f t="shared" si="6"/>
        <v>0</v>
      </c>
      <c r="M88" s="131">
        <f t="shared" si="7"/>
        <v>0</v>
      </c>
      <c r="N88" s="78">
        <f t="shared" si="8"/>
        <v>0</v>
      </c>
      <c r="O88" s="127">
        <f t="shared" si="9"/>
        <v>0</v>
      </c>
      <c r="P88" s="78">
        <f t="shared" si="11"/>
        <v>0</v>
      </c>
      <c r="R88"/>
      <c r="S88"/>
      <c r="T88"/>
      <c r="U88"/>
      <c r="V88"/>
      <c r="W88"/>
    </row>
    <row r="89" spans="1:23" s="132" customFormat="1" x14ac:dyDescent="0.2">
      <c r="A89" s="71">
        <v>56.2</v>
      </c>
      <c r="B89" s="201"/>
      <c r="C89" s="134" t="s">
        <v>55</v>
      </c>
      <c r="D89" s="71" t="s">
        <v>57</v>
      </c>
      <c r="E89" s="135">
        <v>56.12</v>
      </c>
      <c r="F89" s="126"/>
      <c r="G89" s="127"/>
      <c r="H89" s="78"/>
      <c r="I89" s="127"/>
      <c r="J89" s="128"/>
      <c r="K89" s="129">
        <f t="shared" si="10"/>
        <v>0</v>
      </c>
      <c r="L89" s="130">
        <f t="shared" si="6"/>
        <v>0</v>
      </c>
      <c r="M89" s="131">
        <f t="shared" si="7"/>
        <v>0</v>
      </c>
      <c r="N89" s="78">
        <f t="shared" si="8"/>
        <v>0</v>
      </c>
      <c r="O89" s="127">
        <f t="shared" si="9"/>
        <v>0</v>
      </c>
      <c r="P89" s="78">
        <f t="shared" si="11"/>
        <v>0</v>
      </c>
      <c r="R89"/>
      <c r="S89"/>
      <c r="T89"/>
      <c r="U89"/>
      <c r="V89"/>
      <c r="W89"/>
    </row>
    <row r="90" spans="1:23" s="132" customFormat="1" ht="14.25" x14ac:dyDescent="0.2">
      <c r="A90" s="71">
        <v>56.3</v>
      </c>
      <c r="B90" s="201"/>
      <c r="C90" s="134" t="s">
        <v>58</v>
      </c>
      <c r="D90" s="71" t="s">
        <v>46</v>
      </c>
      <c r="E90" s="135">
        <v>0.62</v>
      </c>
      <c r="F90" s="126"/>
      <c r="G90" s="127"/>
      <c r="H90" s="78"/>
      <c r="I90" s="127"/>
      <c r="J90" s="128"/>
      <c r="K90" s="129">
        <f t="shared" si="10"/>
        <v>0</v>
      </c>
      <c r="L90" s="130">
        <f t="shared" si="6"/>
        <v>0</v>
      </c>
      <c r="M90" s="131">
        <f t="shared" si="7"/>
        <v>0</v>
      </c>
      <c r="N90" s="78">
        <f t="shared" si="8"/>
        <v>0</v>
      </c>
      <c r="O90" s="127">
        <f t="shared" si="9"/>
        <v>0</v>
      </c>
      <c r="P90" s="78">
        <f t="shared" si="11"/>
        <v>0</v>
      </c>
      <c r="R90"/>
      <c r="S90"/>
      <c r="T90"/>
      <c r="U90"/>
      <c r="V90"/>
      <c r="W90"/>
    </row>
    <row r="91" spans="1:23" s="132" customFormat="1" ht="14.25" x14ac:dyDescent="0.2">
      <c r="A91" s="71">
        <v>56.4</v>
      </c>
      <c r="B91" s="201"/>
      <c r="C91" s="136" t="s">
        <v>52</v>
      </c>
      <c r="D91" s="71" t="s">
        <v>46</v>
      </c>
      <c r="E91" s="135">
        <v>62.35</v>
      </c>
      <c r="F91" s="126"/>
      <c r="G91" s="127"/>
      <c r="H91" s="78"/>
      <c r="I91" s="127"/>
      <c r="J91" s="128"/>
      <c r="K91" s="129">
        <f t="shared" si="10"/>
        <v>0</v>
      </c>
      <c r="L91" s="130">
        <f t="shared" si="6"/>
        <v>0</v>
      </c>
      <c r="M91" s="131">
        <f t="shared" si="7"/>
        <v>0</v>
      </c>
      <c r="N91" s="78">
        <f t="shared" si="8"/>
        <v>0</v>
      </c>
      <c r="O91" s="127">
        <f t="shared" si="9"/>
        <v>0</v>
      </c>
      <c r="P91" s="78">
        <f t="shared" si="11"/>
        <v>0</v>
      </c>
      <c r="R91"/>
      <c r="S91"/>
      <c r="T91"/>
      <c r="U91"/>
      <c r="V91"/>
      <c r="W91"/>
    </row>
    <row r="92" spans="1:23" s="132" customFormat="1" x14ac:dyDescent="0.2">
      <c r="A92" s="71">
        <v>56.5</v>
      </c>
      <c r="B92" s="201"/>
      <c r="C92" s="134" t="s">
        <v>53</v>
      </c>
      <c r="D92" s="71" t="s">
        <v>56</v>
      </c>
      <c r="E92" s="135">
        <v>9.35</v>
      </c>
      <c r="F92" s="126"/>
      <c r="G92" s="127"/>
      <c r="H92" s="78"/>
      <c r="I92" s="127"/>
      <c r="J92" s="128"/>
      <c r="K92" s="129">
        <f t="shared" si="10"/>
        <v>0</v>
      </c>
      <c r="L92" s="130">
        <f t="shared" si="6"/>
        <v>0</v>
      </c>
      <c r="M92" s="131">
        <f t="shared" si="7"/>
        <v>0</v>
      </c>
      <c r="N92" s="78">
        <f t="shared" si="8"/>
        <v>0</v>
      </c>
      <c r="O92" s="127">
        <f t="shared" si="9"/>
        <v>0</v>
      </c>
      <c r="P92" s="78">
        <f t="shared" si="11"/>
        <v>0</v>
      </c>
      <c r="R92"/>
      <c r="S92"/>
      <c r="T92"/>
      <c r="U92"/>
      <c r="V92"/>
      <c r="W92"/>
    </row>
    <row r="93" spans="1:23" s="132" customFormat="1" x14ac:dyDescent="0.2">
      <c r="A93" s="71">
        <v>56.6</v>
      </c>
      <c r="B93" s="201"/>
      <c r="C93" s="136" t="s">
        <v>59</v>
      </c>
      <c r="D93" s="71" t="s">
        <v>45</v>
      </c>
      <c r="E93" s="125">
        <v>62.35</v>
      </c>
      <c r="F93" s="126"/>
      <c r="G93" s="127"/>
      <c r="H93" s="78"/>
      <c r="I93" s="127"/>
      <c r="J93" s="128"/>
      <c r="K93" s="129">
        <f t="shared" si="10"/>
        <v>0</v>
      </c>
      <c r="L93" s="130">
        <f t="shared" si="6"/>
        <v>0</v>
      </c>
      <c r="M93" s="131">
        <f t="shared" si="7"/>
        <v>0</v>
      </c>
      <c r="N93" s="78">
        <f t="shared" si="8"/>
        <v>0</v>
      </c>
      <c r="O93" s="127">
        <f t="shared" si="9"/>
        <v>0</v>
      </c>
      <c r="P93" s="78">
        <f t="shared" si="11"/>
        <v>0</v>
      </c>
      <c r="R93"/>
      <c r="S93"/>
      <c r="T93"/>
      <c r="U93"/>
      <c r="V93"/>
      <c r="W93"/>
    </row>
    <row r="94" spans="1:23" s="132" customFormat="1" x14ac:dyDescent="0.2">
      <c r="A94" s="71">
        <v>56.7</v>
      </c>
      <c r="B94" s="201"/>
      <c r="C94" s="134" t="s">
        <v>60</v>
      </c>
      <c r="D94" s="71" t="s">
        <v>56</v>
      </c>
      <c r="E94" s="135">
        <v>24.94</v>
      </c>
      <c r="F94" s="126"/>
      <c r="G94" s="127"/>
      <c r="H94" s="78"/>
      <c r="I94" s="127"/>
      <c r="J94" s="128"/>
      <c r="K94" s="129">
        <f t="shared" si="10"/>
        <v>0</v>
      </c>
      <c r="L94" s="130">
        <f t="shared" si="6"/>
        <v>0</v>
      </c>
      <c r="M94" s="131">
        <f t="shared" si="7"/>
        <v>0</v>
      </c>
      <c r="N94" s="78">
        <f t="shared" si="8"/>
        <v>0</v>
      </c>
      <c r="O94" s="127">
        <f t="shared" si="9"/>
        <v>0</v>
      </c>
      <c r="P94" s="78">
        <f t="shared" si="11"/>
        <v>0</v>
      </c>
      <c r="R94"/>
      <c r="S94"/>
      <c r="T94"/>
      <c r="U94"/>
      <c r="V94"/>
      <c r="W94"/>
    </row>
    <row r="95" spans="1:23" s="132" customFormat="1" x14ac:dyDescent="0.2">
      <c r="A95" s="71">
        <v>56.8</v>
      </c>
      <c r="B95" s="201"/>
      <c r="C95" s="137" t="s">
        <v>61</v>
      </c>
      <c r="D95" s="124" t="s">
        <v>56</v>
      </c>
      <c r="E95" s="135">
        <v>24.94</v>
      </c>
      <c r="F95" s="126"/>
      <c r="G95" s="127"/>
      <c r="H95" s="78"/>
      <c r="I95" s="127"/>
      <c r="J95" s="128"/>
      <c r="K95" s="129">
        <f t="shared" si="10"/>
        <v>0</v>
      </c>
      <c r="L95" s="130">
        <f t="shared" si="6"/>
        <v>0</v>
      </c>
      <c r="M95" s="131">
        <f t="shared" si="7"/>
        <v>0</v>
      </c>
      <c r="N95" s="78">
        <f t="shared" si="8"/>
        <v>0</v>
      </c>
      <c r="O95" s="127">
        <f t="shared" si="9"/>
        <v>0</v>
      </c>
      <c r="P95" s="78">
        <f t="shared" si="11"/>
        <v>0</v>
      </c>
      <c r="R95"/>
      <c r="S95"/>
      <c r="T95"/>
      <c r="U95"/>
      <c r="V95"/>
      <c r="W95"/>
    </row>
    <row r="96" spans="1:23" s="132" customFormat="1" x14ac:dyDescent="0.2">
      <c r="A96" s="71">
        <v>56.9</v>
      </c>
      <c r="B96" s="201"/>
      <c r="C96" s="123" t="s">
        <v>63</v>
      </c>
      <c r="D96" s="124" t="s">
        <v>45</v>
      </c>
      <c r="E96" s="125">
        <v>24</v>
      </c>
      <c r="F96" s="126"/>
      <c r="G96" s="127"/>
      <c r="H96" s="78"/>
      <c r="I96" s="127"/>
      <c r="J96" s="128"/>
      <c r="K96" s="129">
        <f t="shared" si="10"/>
        <v>0</v>
      </c>
      <c r="L96" s="130">
        <f t="shared" si="6"/>
        <v>0</v>
      </c>
      <c r="M96" s="131">
        <f t="shared" si="7"/>
        <v>0</v>
      </c>
      <c r="N96" s="78">
        <f t="shared" si="8"/>
        <v>0</v>
      </c>
      <c r="O96" s="127">
        <f t="shared" si="9"/>
        <v>0</v>
      </c>
      <c r="P96" s="78">
        <f t="shared" si="11"/>
        <v>0</v>
      </c>
      <c r="R96"/>
      <c r="S96"/>
      <c r="T96"/>
      <c r="U96"/>
      <c r="V96"/>
      <c r="W96"/>
    </row>
    <row r="97" spans="1:23" s="132" customFormat="1" x14ac:dyDescent="0.2">
      <c r="A97" s="70">
        <v>56.1</v>
      </c>
      <c r="B97" s="202"/>
      <c r="C97" s="134" t="s">
        <v>55</v>
      </c>
      <c r="D97" s="71" t="s">
        <v>57</v>
      </c>
      <c r="E97" s="135">
        <v>28.8</v>
      </c>
      <c r="F97" s="126"/>
      <c r="G97" s="127"/>
      <c r="H97" s="78"/>
      <c r="I97" s="127"/>
      <c r="J97" s="128"/>
      <c r="K97" s="129">
        <f t="shared" si="10"/>
        <v>0</v>
      </c>
      <c r="L97" s="130">
        <f t="shared" si="6"/>
        <v>0</v>
      </c>
      <c r="M97" s="131">
        <f t="shared" si="7"/>
        <v>0</v>
      </c>
      <c r="N97" s="78">
        <f t="shared" si="8"/>
        <v>0</v>
      </c>
      <c r="O97" s="127">
        <f t="shared" si="9"/>
        <v>0</v>
      </c>
      <c r="P97" s="78">
        <f t="shared" si="11"/>
        <v>0</v>
      </c>
      <c r="R97"/>
      <c r="S97"/>
      <c r="T97"/>
      <c r="U97"/>
      <c r="V97"/>
      <c r="W97"/>
    </row>
    <row r="98" spans="1:23" s="132" customFormat="1" ht="14.25" x14ac:dyDescent="0.2">
      <c r="A98" s="70">
        <v>56.11</v>
      </c>
      <c r="B98" s="202"/>
      <c r="C98" s="134" t="s">
        <v>58</v>
      </c>
      <c r="D98" s="71" t="s">
        <v>46</v>
      </c>
      <c r="E98" s="135">
        <v>0.24</v>
      </c>
      <c r="F98" s="126"/>
      <c r="G98" s="127"/>
      <c r="H98" s="78"/>
      <c r="I98" s="127"/>
      <c r="J98" s="128"/>
      <c r="K98" s="129">
        <f t="shared" si="10"/>
        <v>0</v>
      </c>
      <c r="L98" s="130">
        <f t="shared" si="6"/>
        <v>0</v>
      </c>
      <c r="M98" s="131">
        <f t="shared" si="7"/>
        <v>0</v>
      </c>
      <c r="N98" s="78">
        <f t="shared" si="8"/>
        <v>0</v>
      </c>
      <c r="O98" s="127">
        <f t="shared" si="9"/>
        <v>0</v>
      </c>
      <c r="P98" s="78">
        <f t="shared" si="11"/>
        <v>0</v>
      </c>
      <c r="R98"/>
      <c r="S98"/>
      <c r="T98"/>
      <c r="U98"/>
      <c r="V98"/>
      <c r="W98"/>
    </row>
    <row r="99" spans="1:23" s="132" customFormat="1" ht="14.25" x14ac:dyDescent="0.2">
      <c r="A99" s="70">
        <v>56.12</v>
      </c>
      <c r="B99" s="202"/>
      <c r="C99" s="136" t="s">
        <v>62</v>
      </c>
      <c r="D99" s="71" t="s">
        <v>46</v>
      </c>
      <c r="E99" s="125">
        <v>24</v>
      </c>
      <c r="F99" s="126"/>
      <c r="G99" s="127"/>
      <c r="H99" s="78"/>
      <c r="I99" s="127"/>
      <c r="J99" s="128"/>
      <c r="K99" s="129">
        <f t="shared" si="10"/>
        <v>0</v>
      </c>
      <c r="L99" s="130">
        <f t="shared" si="6"/>
        <v>0</v>
      </c>
      <c r="M99" s="131">
        <f t="shared" si="7"/>
        <v>0</v>
      </c>
      <c r="N99" s="78">
        <f t="shared" si="8"/>
        <v>0</v>
      </c>
      <c r="O99" s="127">
        <f t="shared" si="9"/>
        <v>0</v>
      </c>
      <c r="P99" s="78">
        <f t="shared" si="11"/>
        <v>0</v>
      </c>
      <c r="R99"/>
      <c r="S99"/>
      <c r="T99"/>
      <c r="U99"/>
      <c r="V99"/>
      <c r="W99"/>
    </row>
    <row r="100" spans="1:23" s="132" customFormat="1" x14ac:dyDescent="0.2">
      <c r="A100" s="70">
        <v>56.13</v>
      </c>
      <c r="B100" s="202"/>
      <c r="C100" s="134" t="s">
        <v>53</v>
      </c>
      <c r="D100" s="71" t="s">
        <v>56</v>
      </c>
      <c r="E100" s="135">
        <v>2.16</v>
      </c>
      <c r="F100" s="126"/>
      <c r="G100" s="127"/>
      <c r="H100" s="78"/>
      <c r="I100" s="127"/>
      <c r="J100" s="128"/>
      <c r="K100" s="129">
        <f t="shared" si="10"/>
        <v>0</v>
      </c>
      <c r="L100" s="130">
        <f t="shared" si="6"/>
        <v>0</v>
      </c>
      <c r="M100" s="131">
        <f t="shared" si="7"/>
        <v>0</v>
      </c>
      <c r="N100" s="78">
        <f t="shared" si="8"/>
        <v>0</v>
      </c>
      <c r="O100" s="127">
        <f t="shared" si="9"/>
        <v>0</v>
      </c>
      <c r="P100" s="78">
        <f t="shared" si="11"/>
        <v>0</v>
      </c>
      <c r="R100"/>
      <c r="S100"/>
      <c r="T100"/>
      <c r="U100"/>
      <c r="V100"/>
      <c r="W100"/>
    </row>
    <row r="101" spans="1:23" s="132" customFormat="1" x14ac:dyDescent="0.2">
      <c r="A101" s="70">
        <v>56.14</v>
      </c>
      <c r="B101" s="202"/>
      <c r="C101" s="136" t="s">
        <v>64</v>
      </c>
      <c r="D101" s="71" t="s">
        <v>45</v>
      </c>
      <c r="E101" s="125">
        <v>24</v>
      </c>
      <c r="F101" s="126"/>
      <c r="G101" s="127"/>
      <c r="H101" s="78"/>
      <c r="I101" s="127"/>
      <c r="J101" s="128"/>
      <c r="K101" s="129">
        <f t="shared" si="10"/>
        <v>0</v>
      </c>
      <c r="L101" s="130">
        <f t="shared" si="6"/>
        <v>0</v>
      </c>
      <c r="M101" s="131">
        <f t="shared" si="7"/>
        <v>0</v>
      </c>
      <c r="N101" s="78">
        <f t="shared" si="8"/>
        <v>0</v>
      </c>
      <c r="O101" s="127">
        <f t="shared" si="9"/>
        <v>0</v>
      </c>
      <c r="P101" s="78">
        <f t="shared" si="11"/>
        <v>0</v>
      </c>
      <c r="R101"/>
      <c r="S101"/>
      <c r="T101"/>
      <c r="U101"/>
      <c r="V101"/>
      <c r="W101"/>
    </row>
    <row r="102" spans="1:23" s="132" customFormat="1" x14ac:dyDescent="0.2">
      <c r="A102" s="70">
        <v>56.15</v>
      </c>
      <c r="B102" s="202"/>
      <c r="C102" s="134" t="s">
        <v>60</v>
      </c>
      <c r="D102" s="71" t="s">
        <v>56</v>
      </c>
      <c r="E102" s="135">
        <v>9.6</v>
      </c>
      <c r="F102" s="126"/>
      <c r="G102" s="127"/>
      <c r="H102" s="78"/>
      <c r="I102" s="127"/>
      <c r="J102" s="128"/>
      <c r="K102" s="129">
        <f t="shared" si="10"/>
        <v>0</v>
      </c>
      <c r="L102" s="130">
        <f t="shared" si="6"/>
        <v>0</v>
      </c>
      <c r="M102" s="131">
        <f t="shared" si="7"/>
        <v>0</v>
      </c>
      <c r="N102" s="78">
        <f t="shared" si="8"/>
        <v>0</v>
      </c>
      <c r="O102" s="127">
        <f t="shared" si="9"/>
        <v>0</v>
      </c>
      <c r="P102" s="78">
        <f t="shared" si="11"/>
        <v>0</v>
      </c>
      <c r="R102"/>
      <c r="S102"/>
      <c r="T102"/>
      <c r="U102"/>
      <c r="V102"/>
      <c r="W102"/>
    </row>
    <row r="103" spans="1:23" s="122" customFormat="1" x14ac:dyDescent="0.2">
      <c r="A103" s="70">
        <v>56.16</v>
      </c>
      <c r="B103" s="202"/>
      <c r="C103" s="136" t="s">
        <v>71</v>
      </c>
      <c r="D103" s="71" t="s">
        <v>45</v>
      </c>
      <c r="E103" s="125">
        <v>24</v>
      </c>
      <c r="F103" s="126"/>
      <c r="G103" s="127"/>
      <c r="H103" s="78"/>
      <c r="I103" s="127"/>
      <c r="J103" s="128"/>
      <c r="K103" s="129">
        <f t="shared" si="10"/>
        <v>0</v>
      </c>
      <c r="L103" s="130">
        <f t="shared" si="6"/>
        <v>0</v>
      </c>
      <c r="M103" s="131">
        <f t="shared" si="7"/>
        <v>0</v>
      </c>
      <c r="N103" s="78">
        <f t="shared" si="8"/>
        <v>0</v>
      </c>
      <c r="O103" s="127">
        <f t="shared" si="9"/>
        <v>0</v>
      </c>
      <c r="P103" s="78">
        <f t="shared" si="11"/>
        <v>0</v>
      </c>
      <c r="R103"/>
      <c r="S103"/>
      <c r="T103"/>
      <c r="U103"/>
      <c r="V103"/>
      <c r="W103"/>
    </row>
    <row r="104" spans="1:23" s="122" customFormat="1" x14ac:dyDescent="0.2">
      <c r="A104" s="70">
        <v>56.17</v>
      </c>
      <c r="B104" s="202"/>
      <c r="C104" s="136" t="s">
        <v>72</v>
      </c>
      <c r="D104" s="71" t="s">
        <v>45</v>
      </c>
      <c r="E104" s="125">
        <v>24</v>
      </c>
      <c r="F104" s="126"/>
      <c r="G104" s="127"/>
      <c r="H104" s="78"/>
      <c r="I104" s="127"/>
      <c r="J104" s="128"/>
      <c r="K104" s="129">
        <f t="shared" si="10"/>
        <v>0</v>
      </c>
      <c r="L104" s="130">
        <f t="shared" si="6"/>
        <v>0</v>
      </c>
      <c r="M104" s="131">
        <f t="shared" si="7"/>
        <v>0</v>
      </c>
      <c r="N104" s="78">
        <f t="shared" si="8"/>
        <v>0</v>
      </c>
      <c r="O104" s="127">
        <f t="shared" si="9"/>
        <v>0</v>
      </c>
      <c r="P104" s="78">
        <f t="shared" si="11"/>
        <v>0</v>
      </c>
      <c r="R104"/>
      <c r="S104"/>
      <c r="T104"/>
      <c r="U104"/>
      <c r="V104"/>
      <c r="W104"/>
    </row>
    <row r="105" spans="1:23" s="122" customFormat="1" x14ac:dyDescent="0.2">
      <c r="A105" s="70">
        <v>56.18</v>
      </c>
      <c r="B105" s="202"/>
      <c r="C105" s="136" t="s">
        <v>73</v>
      </c>
      <c r="D105" s="71" t="s">
        <v>45</v>
      </c>
      <c r="E105" s="125">
        <v>24</v>
      </c>
      <c r="F105" s="126"/>
      <c r="G105" s="127"/>
      <c r="H105" s="78"/>
      <c r="I105" s="127"/>
      <c r="J105" s="128"/>
      <c r="K105" s="129">
        <f t="shared" si="10"/>
        <v>0</v>
      </c>
      <c r="L105" s="130">
        <f t="shared" si="6"/>
        <v>0</v>
      </c>
      <c r="M105" s="131">
        <f t="shared" si="7"/>
        <v>0</v>
      </c>
      <c r="N105" s="78">
        <f t="shared" si="8"/>
        <v>0</v>
      </c>
      <c r="O105" s="127">
        <f t="shared" si="9"/>
        <v>0</v>
      </c>
      <c r="P105" s="78">
        <f t="shared" si="11"/>
        <v>0</v>
      </c>
      <c r="R105"/>
      <c r="S105"/>
      <c r="T105"/>
      <c r="U105"/>
      <c r="V105"/>
      <c r="W105"/>
    </row>
    <row r="106" spans="1:23" s="132" customFormat="1" x14ac:dyDescent="0.2">
      <c r="A106" s="70">
        <v>56.19</v>
      </c>
      <c r="B106" s="202"/>
      <c r="C106" s="142" t="s">
        <v>67</v>
      </c>
      <c r="D106" s="71" t="s">
        <v>51</v>
      </c>
      <c r="E106" s="135">
        <v>21.5</v>
      </c>
      <c r="F106" s="126"/>
      <c r="G106" s="127"/>
      <c r="H106" s="78"/>
      <c r="I106" s="127"/>
      <c r="J106" s="128"/>
      <c r="K106" s="129">
        <f t="shared" si="10"/>
        <v>0</v>
      </c>
      <c r="L106" s="130">
        <f t="shared" si="6"/>
        <v>0</v>
      </c>
      <c r="M106" s="131">
        <f t="shared" si="7"/>
        <v>0</v>
      </c>
      <c r="N106" s="78">
        <f t="shared" si="8"/>
        <v>0</v>
      </c>
      <c r="O106" s="127">
        <f t="shared" si="9"/>
        <v>0</v>
      </c>
      <c r="P106" s="78">
        <f t="shared" si="11"/>
        <v>0</v>
      </c>
      <c r="R106"/>
      <c r="S106"/>
      <c r="T106"/>
      <c r="U106"/>
      <c r="V106"/>
      <c r="W106"/>
    </row>
    <row r="107" spans="1:23" s="132" customFormat="1" x14ac:dyDescent="0.2">
      <c r="A107" s="211">
        <v>57</v>
      </c>
      <c r="B107" s="212"/>
      <c r="C107" s="213" t="s">
        <v>102</v>
      </c>
      <c r="D107" s="214"/>
      <c r="E107" s="221">
        <v>0</v>
      </c>
      <c r="F107" s="222"/>
      <c r="G107" s="223"/>
      <c r="H107" s="218"/>
      <c r="I107" s="217"/>
      <c r="J107" s="224"/>
      <c r="K107" s="228">
        <f t="shared" si="10"/>
        <v>0</v>
      </c>
      <c r="L107" s="225">
        <f t="shared" si="6"/>
        <v>0</v>
      </c>
      <c r="M107" s="226">
        <f t="shared" si="7"/>
        <v>0</v>
      </c>
      <c r="N107" s="227">
        <f t="shared" si="8"/>
        <v>0</v>
      </c>
      <c r="O107" s="223">
        <f t="shared" si="9"/>
        <v>0</v>
      </c>
      <c r="P107" s="227">
        <f t="shared" si="11"/>
        <v>0</v>
      </c>
      <c r="R107"/>
      <c r="S107"/>
      <c r="T107"/>
      <c r="U107"/>
      <c r="V107"/>
      <c r="W107"/>
    </row>
    <row r="108" spans="1:23" s="132" customFormat="1" x14ac:dyDescent="0.2">
      <c r="A108" s="71">
        <v>57.1</v>
      </c>
      <c r="B108" s="201"/>
      <c r="C108" s="123" t="s">
        <v>54</v>
      </c>
      <c r="D108" s="124" t="s">
        <v>45</v>
      </c>
      <c r="E108" s="125">
        <v>19.95</v>
      </c>
      <c r="F108" s="126"/>
      <c r="G108" s="127"/>
      <c r="H108" s="78"/>
      <c r="I108" s="127"/>
      <c r="J108" s="128"/>
      <c r="K108" s="129">
        <f t="shared" si="10"/>
        <v>0</v>
      </c>
      <c r="L108" s="130">
        <f t="shared" si="6"/>
        <v>0</v>
      </c>
      <c r="M108" s="131">
        <f t="shared" si="7"/>
        <v>0</v>
      </c>
      <c r="N108" s="78">
        <f t="shared" si="8"/>
        <v>0</v>
      </c>
      <c r="O108" s="127">
        <f t="shared" si="9"/>
        <v>0</v>
      </c>
      <c r="P108" s="78">
        <f t="shared" si="11"/>
        <v>0</v>
      </c>
      <c r="R108"/>
      <c r="S108"/>
      <c r="T108"/>
      <c r="U108"/>
      <c r="V108"/>
      <c r="W108"/>
    </row>
    <row r="109" spans="1:23" s="132" customFormat="1" x14ac:dyDescent="0.2">
      <c r="A109" s="71">
        <v>57.2</v>
      </c>
      <c r="B109" s="201"/>
      <c r="C109" s="134" t="s">
        <v>55</v>
      </c>
      <c r="D109" s="71" t="s">
        <v>57</v>
      </c>
      <c r="E109" s="135">
        <v>17.96</v>
      </c>
      <c r="F109" s="126"/>
      <c r="G109" s="127"/>
      <c r="H109" s="78"/>
      <c r="I109" s="127"/>
      <c r="J109" s="128"/>
      <c r="K109" s="129">
        <f t="shared" si="10"/>
        <v>0</v>
      </c>
      <c r="L109" s="130">
        <f t="shared" si="6"/>
        <v>0</v>
      </c>
      <c r="M109" s="131">
        <f t="shared" si="7"/>
        <v>0</v>
      </c>
      <c r="N109" s="78">
        <f t="shared" si="8"/>
        <v>0</v>
      </c>
      <c r="O109" s="127">
        <f t="shared" si="9"/>
        <v>0</v>
      </c>
      <c r="P109" s="78">
        <f t="shared" si="11"/>
        <v>0</v>
      </c>
      <c r="R109"/>
      <c r="S109"/>
      <c r="T109"/>
      <c r="U109"/>
      <c r="V109"/>
      <c r="W109"/>
    </row>
    <row r="110" spans="1:23" s="132" customFormat="1" ht="14.25" x14ac:dyDescent="0.2">
      <c r="A110" s="71">
        <v>57.3</v>
      </c>
      <c r="B110" s="201"/>
      <c r="C110" s="134" t="s">
        <v>58</v>
      </c>
      <c r="D110" s="71" t="s">
        <v>46</v>
      </c>
      <c r="E110" s="135">
        <v>0.2</v>
      </c>
      <c r="F110" s="126"/>
      <c r="G110" s="127"/>
      <c r="H110" s="78"/>
      <c r="I110" s="127"/>
      <c r="J110" s="128"/>
      <c r="K110" s="129">
        <f t="shared" si="10"/>
        <v>0</v>
      </c>
      <c r="L110" s="130">
        <f t="shared" si="6"/>
        <v>0</v>
      </c>
      <c r="M110" s="131">
        <f t="shared" si="7"/>
        <v>0</v>
      </c>
      <c r="N110" s="78">
        <f t="shared" si="8"/>
        <v>0</v>
      </c>
      <c r="O110" s="127">
        <f t="shared" si="9"/>
        <v>0</v>
      </c>
      <c r="P110" s="78">
        <f t="shared" si="11"/>
        <v>0</v>
      </c>
      <c r="R110"/>
      <c r="S110"/>
      <c r="T110"/>
      <c r="U110"/>
      <c r="V110"/>
      <c r="W110"/>
    </row>
    <row r="111" spans="1:23" s="132" customFormat="1" ht="14.25" x14ac:dyDescent="0.2">
      <c r="A111" s="71">
        <v>57.4</v>
      </c>
      <c r="B111" s="201"/>
      <c r="C111" s="136" t="s">
        <v>52</v>
      </c>
      <c r="D111" s="71" t="s">
        <v>46</v>
      </c>
      <c r="E111" s="135">
        <v>19.95</v>
      </c>
      <c r="F111" s="126"/>
      <c r="G111" s="127"/>
      <c r="H111" s="78"/>
      <c r="I111" s="127"/>
      <c r="J111" s="128"/>
      <c r="K111" s="129">
        <f t="shared" si="10"/>
        <v>0</v>
      </c>
      <c r="L111" s="130">
        <f t="shared" si="6"/>
        <v>0</v>
      </c>
      <c r="M111" s="131">
        <f t="shared" si="7"/>
        <v>0</v>
      </c>
      <c r="N111" s="78">
        <f t="shared" si="8"/>
        <v>0</v>
      </c>
      <c r="O111" s="127">
        <f t="shared" si="9"/>
        <v>0</v>
      </c>
      <c r="P111" s="78">
        <f t="shared" si="11"/>
        <v>0</v>
      </c>
      <c r="R111"/>
      <c r="S111"/>
      <c r="T111"/>
      <c r="U111"/>
      <c r="V111"/>
      <c r="W111"/>
    </row>
    <row r="112" spans="1:23" s="132" customFormat="1" x14ac:dyDescent="0.2">
      <c r="A112" s="71">
        <v>57.5</v>
      </c>
      <c r="B112" s="201"/>
      <c r="C112" s="134" t="s">
        <v>53</v>
      </c>
      <c r="D112" s="71" t="s">
        <v>56</v>
      </c>
      <c r="E112" s="135">
        <v>2.99</v>
      </c>
      <c r="F112" s="126"/>
      <c r="G112" s="127"/>
      <c r="H112" s="78"/>
      <c r="I112" s="127"/>
      <c r="J112" s="128"/>
      <c r="K112" s="129">
        <f t="shared" si="10"/>
        <v>0</v>
      </c>
      <c r="L112" s="130">
        <f t="shared" si="6"/>
        <v>0</v>
      </c>
      <c r="M112" s="131">
        <f t="shared" si="7"/>
        <v>0</v>
      </c>
      <c r="N112" s="78">
        <f t="shared" si="8"/>
        <v>0</v>
      </c>
      <c r="O112" s="127">
        <f t="shared" si="9"/>
        <v>0</v>
      </c>
      <c r="P112" s="78">
        <f t="shared" si="11"/>
        <v>0</v>
      </c>
      <c r="R112"/>
      <c r="S112"/>
      <c r="T112"/>
      <c r="U112"/>
      <c r="V112"/>
      <c r="W112"/>
    </row>
    <row r="113" spans="1:23" s="132" customFormat="1" x14ac:dyDescent="0.2">
      <c r="A113" s="71">
        <v>57.6</v>
      </c>
      <c r="B113" s="201"/>
      <c r="C113" s="136" t="s">
        <v>59</v>
      </c>
      <c r="D113" s="71" t="s">
        <v>45</v>
      </c>
      <c r="E113" s="125">
        <v>19.95</v>
      </c>
      <c r="F113" s="126"/>
      <c r="G113" s="127"/>
      <c r="H113" s="78"/>
      <c r="I113" s="127"/>
      <c r="J113" s="128"/>
      <c r="K113" s="129">
        <f t="shared" si="10"/>
        <v>0</v>
      </c>
      <c r="L113" s="130">
        <f t="shared" si="6"/>
        <v>0</v>
      </c>
      <c r="M113" s="131">
        <f t="shared" si="7"/>
        <v>0</v>
      </c>
      <c r="N113" s="78">
        <f t="shared" si="8"/>
        <v>0</v>
      </c>
      <c r="O113" s="127">
        <f t="shared" si="9"/>
        <v>0</v>
      </c>
      <c r="P113" s="78">
        <f t="shared" si="11"/>
        <v>0</v>
      </c>
      <c r="R113"/>
      <c r="S113"/>
      <c r="T113"/>
      <c r="U113"/>
      <c r="V113"/>
      <c r="W113"/>
    </row>
    <row r="114" spans="1:23" s="132" customFormat="1" x14ac:dyDescent="0.2">
      <c r="A114" s="71">
        <v>57.7</v>
      </c>
      <c r="B114" s="201"/>
      <c r="C114" s="134" t="s">
        <v>60</v>
      </c>
      <c r="D114" s="71" t="s">
        <v>56</v>
      </c>
      <c r="E114" s="135">
        <v>7.98</v>
      </c>
      <c r="F114" s="126"/>
      <c r="G114" s="127"/>
      <c r="H114" s="78"/>
      <c r="I114" s="127"/>
      <c r="J114" s="128"/>
      <c r="K114" s="129">
        <f t="shared" si="10"/>
        <v>0</v>
      </c>
      <c r="L114" s="130">
        <f t="shared" si="6"/>
        <v>0</v>
      </c>
      <c r="M114" s="131">
        <f t="shared" si="7"/>
        <v>0</v>
      </c>
      <c r="N114" s="78">
        <f t="shared" si="8"/>
        <v>0</v>
      </c>
      <c r="O114" s="127">
        <f t="shared" si="9"/>
        <v>0</v>
      </c>
      <c r="P114" s="78">
        <f t="shared" si="11"/>
        <v>0</v>
      </c>
      <c r="R114"/>
      <c r="S114"/>
      <c r="T114"/>
      <c r="U114"/>
      <c r="V114"/>
      <c r="W114"/>
    </row>
    <row r="115" spans="1:23" s="132" customFormat="1" x14ac:dyDescent="0.2">
      <c r="A115" s="71">
        <v>57.8</v>
      </c>
      <c r="B115" s="201"/>
      <c r="C115" s="137" t="s">
        <v>61</v>
      </c>
      <c r="D115" s="124" t="s">
        <v>56</v>
      </c>
      <c r="E115" s="135">
        <v>7.98</v>
      </c>
      <c r="F115" s="126"/>
      <c r="G115" s="127"/>
      <c r="H115" s="78"/>
      <c r="I115" s="127"/>
      <c r="J115" s="128"/>
      <c r="K115" s="129">
        <f t="shared" si="10"/>
        <v>0</v>
      </c>
      <c r="L115" s="130">
        <f t="shared" si="6"/>
        <v>0</v>
      </c>
      <c r="M115" s="131">
        <f t="shared" si="7"/>
        <v>0</v>
      </c>
      <c r="N115" s="78">
        <f t="shared" si="8"/>
        <v>0</v>
      </c>
      <c r="O115" s="127">
        <f t="shared" si="9"/>
        <v>0</v>
      </c>
      <c r="P115" s="78">
        <f t="shared" si="11"/>
        <v>0</v>
      </c>
      <c r="R115"/>
      <c r="S115"/>
      <c r="T115"/>
      <c r="U115"/>
      <c r="V115"/>
      <c r="W115"/>
    </row>
    <row r="116" spans="1:23" s="132" customFormat="1" x14ac:dyDescent="0.2">
      <c r="A116" s="71">
        <v>57.9</v>
      </c>
      <c r="B116" s="201"/>
      <c r="C116" s="123" t="s">
        <v>63</v>
      </c>
      <c r="D116" s="124" t="s">
        <v>45</v>
      </c>
      <c r="E116" s="125">
        <v>26.1</v>
      </c>
      <c r="F116" s="126"/>
      <c r="G116" s="127"/>
      <c r="H116" s="78"/>
      <c r="I116" s="127"/>
      <c r="J116" s="128"/>
      <c r="K116" s="129">
        <f t="shared" si="10"/>
        <v>0</v>
      </c>
      <c r="L116" s="130">
        <f t="shared" si="6"/>
        <v>0</v>
      </c>
      <c r="M116" s="131">
        <f t="shared" si="7"/>
        <v>0</v>
      </c>
      <c r="N116" s="78">
        <f t="shared" si="8"/>
        <v>0</v>
      </c>
      <c r="O116" s="127">
        <f t="shared" si="9"/>
        <v>0</v>
      </c>
      <c r="P116" s="78">
        <f t="shared" si="11"/>
        <v>0</v>
      </c>
      <c r="R116"/>
      <c r="S116"/>
      <c r="T116"/>
      <c r="U116"/>
      <c r="V116"/>
      <c r="W116"/>
    </row>
    <row r="117" spans="1:23" s="132" customFormat="1" x14ac:dyDescent="0.2">
      <c r="A117" s="70">
        <v>57.1</v>
      </c>
      <c r="B117" s="202"/>
      <c r="C117" s="134" t="s">
        <v>55</v>
      </c>
      <c r="D117" s="71" t="s">
        <v>57</v>
      </c>
      <c r="E117" s="135">
        <v>31.32</v>
      </c>
      <c r="F117" s="126"/>
      <c r="G117" s="127"/>
      <c r="H117" s="78"/>
      <c r="I117" s="127"/>
      <c r="J117" s="128"/>
      <c r="K117" s="129">
        <f t="shared" si="10"/>
        <v>0</v>
      </c>
      <c r="L117" s="130">
        <f t="shared" si="6"/>
        <v>0</v>
      </c>
      <c r="M117" s="131">
        <f t="shared" si="7"/>
        <v>0</v>
      </c>
      <c r="N117" s="78">
        <f t="shared" si="8"/>
        <v>0</v>
      </c>
      <c r="O117" s="127">
        <f t="shared" si="9"/>
        <v>0</v>
      </c>
      <c r="P117" s="78">
        <f t="shared" si="11"/>
        <v>0</v>
      </c>
      <c r="R117"/>
      <c r="S117"/>
      <c r="T117"/>
      <c r="U117"/>
      <c r="V117"/>
      <c r="W117"/>
    </row>
    <row r="118" spans="1:23" s="132" customFormat="1" ht="14.25" x14ac:dyDescent="0.2">
      <c r="A118" s="70">
        <v>57.11</v>
      </c>
      <c r="B118" s="202"/>
      <c r="C118" s="134" t="s">
        <v>58</v>
      </c>
      <c r="D118" s="71" t="s">
        <v>46</v>
      </c>
      <c r="E118" s="135">
        <v>0.26</v>
      </c>
      <c r="F118" s="126"/>
      <c r="G118" s="127"/>
      <c r="H118" s="78"/>
      <c r="I118" s="127"/>
      <c r="J118" s="128"/>
      <c r="K118" s="129">
        <f t="shared" si="10"/>
        <v>0</v>
      </c>
      <c r="L118" s="130">
        <f t="shared" si="6"/>
        <v>0</v>
      </c>
      <c r="M118" s="131">
        <f t="shared" si="7"/>
        <v>0</v>
      </c>
      <c r="N118" s="78">
        <f t="shared" si="8"/>
        <v>0</v>
      </c>
      <c r="O118" s="127">
        <f t="shared" si="9"/>
        <v>0</v>
      </c>
      <c r="P118" s="78">
        <f t="shared" si="11"/>
        <v>0</v>
      </c>
      <c r="R118"/>
      <c r="S118"/>
      <c r="T118"/>
      <c r="U118"/>
      <c r="V118"/>
      <c r="W118"/>
    </row>
    <row r="119" spans="1:23" s="132" customFormat="1" ht="14.25" x14ac:dyDescent="0.2">
      <c r="A119" s="70">
        <v>57.12</v>
      </c>
      <c r="B119" s="202"/>
      <c r="C119" s="136" t="s">
        <v>62</v>
      </c>
      <c r="D119" s="71" t="s">
        <v>46</v>
      </c>
      <c r="E119" s="125">
        <v>26.1</v>
      </c>
      <c r="F119" s="126"/>
      <c r="G119" s="127"/>
      <c r="H119" s="78"/>
      <c r="I119" s="127"/>
      <c r="J119" s="128"/>
      <c r="K119" s="129">
        <f t="shared" si="10"/>
        <v>0</v>
      </c>
      <c r="L119" s="130">
        <f t="shared" si="6"/>
        <v>0</v>
      </c>
      <c r="M119" s="131">
        <f t="shared" si="7"/>
        <v>0</v>
      </c>
      <c r="N119" s="78">
        <f t="shared" si="8"/>
        <v>0</v>
      </c>
      <c r="O119" s="127">
        <f t="shared" si="9"/>
        <v>0</v>
      </c>
      <c r="P119" s="78">
        <f t="shared" si="11"/>
        <v>0</v>
      </c>
      <c r="R119"/>
      <c r="S119"/>
      <c r="T119"/>
      <c r="U119"/>
      <c r="V119"/>
      <c r="W119"/>
    </row>
    <row r="120" spans="1:23" s="132" customFormat="1" x14ac:dyDescent="0.2">
      <c r="A120" s="70">
        <v>57.13</v>
      </c>
      <c r="B120" s="202"/>
      <c r="C120" s="134" t="s">
        <v>53</v>
      </c>
      <c r="D120" s="71" t="s">
        <v>56</v>
      </c>
      <c r="E120" s="135">
        <v>2.35</v>
      </c>
      <c r="F120" s="126"/>
      <c r="G120" s="127"/>
      <c r="H120" s="78"/>
      <c r="I120" s="127"/>
      <c r="J120" s="128"/>
      <c r="K120" s="129">
        <f t="shared" si="10"/>
        <v>0</v>
      </c>
      <c r="L120" s="130">
        <f t="shared" si="6"/>
        <v>0</v>
      </c>
      <c r="M120" s="131">
        <f t="shared" si="7"/>
        <v>0</v>
      </c>
      <c r="N120" s="78">
        <f t="shared" si="8"/>
        <v>0</v>
      </c>
      <c r="O120" s="127">
        <f t="shared" si="9"/>
        <v>0</v>
      </c>
      <c r="P120" s="78">
        <f t="shared" si="11"/>
        <v>0</v>
      </c>
      <c r="R120"/>
      <c r="S120"/>
      <c r="T120"/>
      <c r="U120"/>
      <c r="V120"/>
      <c r="W120"/>
    </row>
    <row r="121" spans="1:23" s="132" customFormat="1" x14ac:dyDescent="0.2">
      <c r="A121" s="70">
        <v>57.14</v>
      </c>
      <c r="B121" s="202"/>
      <c r="C121" s="136" t="s">
        <v>64</v>
      </c>
      <c r="D121" s="71" t="s">
        <v>45</v>
      </c>
      <c r="E121" s="125">
        <v>26.1</v>
      </c>
      <c r="F121" s="126"/>
      <c r="G121" s="127"/>
      <c r="H121" s="78"/>
      <c r="I121" s="127"/>
      <c r="J121" s="128"/>
      <c r="K121" s="129">
        <f t="shared" si="10"/>
        <v>0</v>
      </c>
      <c r="L121" s="130">
        <f t="shared" si="6"/>
        <v>0</v>
      </c>
      <c r="M121" s="131">
        <f t="shared" si="7"/>
        <v>0</v>
      </c>
      <c r="N121" s="78">
        <f t="shared" si="8"/>
        <v>0</v>
      </c>
      <c r="O121" s="127">
        <f t="shared" si="9"/>
        <v>0</v>
      </c>
      <c r="P121" s="78">
        <f t="shared" si="11"/>
        <v>0</v>
      </c>
      <c r="R121"/>
      <c r="S121"/>
      <c r="T121"/>
      <c r="U121"/>
      <c r="V121"/>
      <c r="W121"/>
    </row>
    <row r="122" spans="1:23" s="132" customFormat="1" x14ac:dyDescent="0.2">
      <c r="A122" s="70">
        <v>57.15</v>
      </c>
      <c r="B122" s="202"/>
      <c r="C122" s="134" t="s">
        <v>60</v>
      </c>
      <c r="D122" s="71" t="s">
        <v>56</v>
      </c>
      <c r="E122" s="135">
        <v>10.44</v>
      </c>
      <c r="F122" s="126"/>
      <c r="G122" s="127"/>
      <c r="H122" s="78"/>
      <c r="I122" s="127"/>
      <c r="J122" s="128"/>
      <c r="K122" s="129">
        <f t="shared" si="10"/>
        <v>0</v>
      </c>
      <c r="L122" s="130">
        <f t="shared" si="6"/>
        <v>0</v>
      </c>
      <c r="M122" s="131">
        <f t="shared" si="7"/>
        <v>0</v>
      </c>
      <c r="N122" s="78">
        <f t="shared" si="8"/>
        <v>0</v>
      </c>
      <c r="O122" s="127">
        <f t="shared" si="9"/>
        <v>0</v>
      </c>
      <c r="P122" s="78">
        <f t="shared" si="11"/>
        <v>0</v>
      </c>
      <c r="R122"/>
      <c r="S122"/>
      <c r="T122"/>
      <c r="U122"/>
      <c r="V122"/>
      <c r="W122"/>
    </row>
    <row r="123" spans="1:23" s="132" customFormat="1" x14ac:dyDescent="0.2">
      <c r="A123" s="211">
        <v>58</v>
      </c>
      <c r="B123" s="212"/>
      <c r="C123" s="213" t="s">
        <v>103</v>
      </c>
      <c r="D123" s="214"/>
      <c r="E123" s="221">
        <v>0</v>
      </c>
      <c r="F123" s="222"/>
      <c r="G123" s="223"/>
      <c r="H123" s="218"/>
      <c r="I123" s="217"/>
      <c r="J123" s="224"/>
      <c r="K123" s="228">
        <f t="shared" si="10"/>
        <v>0</v>
      </c>
      <c r="L123" s="225">
        <f t="shared" si="6"/>
        <v>0</v>
      </c>
      <c r="M123" s="226">
        <f t="shared" si="7"/>
        <v>0</v>
      </c>
      <c r="N123" s="227">
        <f t="shared" si="8"/>
        <v>0</v>
      </c>
      <c r="O123" s="223">
        <f t="shared" si="9"/>
        <v>0</v>
      </c>
      <c r="P123" s="227">
        <f t="shared" si="11"/>
        <v>0</v>
      </c>
      <c r="R123"/>
      <c r="S123"/>
      <c r="T123"/>
      <c r="U123"/>
      <c r="V123"/>
      <c r="W123"/>
    </row>
    <row r="124" spans="1:23" s="132" customFormat="1" x14ac:dyDescent="0.2">
      <c r="A124" s="71">
        <v>58.1</v>
      </c>
      <c r="B124" s="201"/>
      <c r="C124" s="123" t="s">
        <v>54</v>
      </c>
      <c r="D124" s="124" t="s">
        <v>45</v>
      </c>
      <c r="E124" s="125">
        <v>58</v>
      </c>
      <c r="F124" s="126"/>
      <c r="G124" s="127"/>
      <c r="H124" s="78"/>
      <c r="I124" s="127"/>
      <c r="J124" s="128"/>
      <c r="K124" s="129">
        <f t="shared" si="10"/>
        <v>0</v>
      </c>
      <c r="L124" s="130">
        <f t="shared" si="6"/>
        <v>0</v>
      </c>
      <c r="M124" s="131">
        <f t="shared" si="7"/>
        <v>0</v>
      </c>
      <c r="N124" s="78">
        <f t="shared" si="8"/>
        <v>0</v>
      </c>
      <c r="O124" s="127">
        <f t="shared" si="9"/>
        <v>0</v>
      </c>
      <c r="P124" s="78">
        <f t="shared" si="11"/>
        <v>0</v>
      </c>
      <c r="R124"/>
      <c r="S124"/>
      <c r="T124"/>
      <c r="U124"/>
      <c r="V124"/>
      <c r="W124"/>
    </row>
    <row r="125" spans="1:23" s="132" customFormat="1" x14ac:dyDescent="0.2">
      <c r="A125" s="71">
        <v>58.2</v>
      </c>
      <c r="B125" s="201"/>
      <c r="C125" s="134" t="s">
        <v>55</v>
      </c>
      <c r="D125" s="71" t="s">
        <v>57</v>
      </c>
      <c r="E125" s="135">
        <v>52.2</v>
      </c>
      <c r="F125" s="126"/>
      <c r="G125" s="127"/>
      <c r="H125" s="78"/>
      <c r="I125" s="127"/>
      <c r="J125" s="128"/>
      <c r="K125" s="129">
        <f t="shared" si="10"/>
        <v>0</v>
      </c>
      <c r="L125" s="130">
        <f t="shared" si="6"/>
        <v>0</v>
      </c>
      <c r="M125" s="131">
        <f t="shared" si="7"/>
        <v>0</v>
      </c>
      <c r="N125" s="78">
        <f t="shared" si="8"/>
        <v>0</v>
      </c>
      <c r="O125" s="127">
        <f t="shared" si="9"/>
        <v>0</v>
      </c>
      <c r="P125" s="78">
        <f t="shared" si="11"/>
        <v>0</v>
      </c>
      <c r="R125"/>
      <c r="S125"/>
      <c r="T125"/>
      <c r="U125"/>
      <c r="V125"/>
      <c r="W125"/>
    </row>
    <row r="126" spans="1:23" s="132" customFormat="1" ht="14.25" x14ac:dyDescent="0.2">
      <c r="A126" s="71">
        <v>58.3</v>
      </c>
      <c r="B126" s="201"/>
      <c r="C126" s="134" t="s">
        <v>58</v>
      </c>
      <c r="D126" s="71" t="s">
        <v>46</v>
      </c>
      <c r="E126" s="135">
        <v>0.57999999999999996</v>
      </c>
      <c r="F126" s="126"/>
      <c r="G126" s="127"/>
      <c r="H126" s="78"/>
      <c r="I126" s="127"/>
      <c r="J126" s="128"/>
      <c r="K126" s="129">
        <f t="shared" si="10"/>
        <v>0</v>
      </c>
      <c r="L126" s="130">
        <f t="shared" si="6"/>
        <v>0</v>
      </c>
      <c r="M126" s="131">
        <f t="shared" si="7"/>
        <v>0</v>
      </c>
      <c r="N126" s="78">
        <f t="shared" si="8"/>
        <v>0</v>
      </c>
      <c r="O126" s="127">
        <f t="shared" si="9"/>
        <v>0</v>
      </c>
      <c r="P126" s="78">
        <f t="shared" si="11"/>
        <v>0</v>
      </c>
      <c r="R126"/>
      <c r="S126"/>
      <c r="T126"/>
      <c r="U126"/>
      <c r="V126"/>
      <c r="W126"/>
    </row>
    <row r="127" spans="1:23" s="132" customFormat="1" ht="14.25" x14ac:dyDescent="0.2">
      <c r="A127" s="71">
        <v>58.4</v>
      </c>
      <c r="B127" s="201"/>
      <c r="C127" s="136" t="s">
        <v>52</v>
      </c>
      <c r="D127" s="71" t="s">
        <v>46</v>
      </c>
      <c r="E127" s="135">
        <v>58</v>
      </c>
      <c r="F127" s="126"/>
      <c r="G127" s="127"/>
      <c r="H127" s="78"/>
      <c r="I127" s="127"/>
      <c r="J127" s="128"/>
      <c r="K127" s="129">
        <f t="shared" si="10"/>
        <v>0</v>
      </c>
      <c r="L127" s="130">
        <f t="shared" si="6"/>
        <v>0</v>
      </c>
      <c r="M127" s="131">
        <f t="shared" si="7"/>
        <v>0</v>
      </c>
      <c r="N127" s="78">
        <f t="shared" si="8"/>
        <v>0</v>
      </c>
      <c r="O127" s="127">
        <f t="shared" si="9"/>
        <v>0</v>
      </c>
      <c r="P127" s="78">
        <f t="shared" si="11"/>
        <v>0</v>
      </c>
      <c r="R127"/>
      <c r="S127"/>
      <c r="T127"/>
      <c r="U127"/>
      <c r="V127"/>
      <c r="W127"/>
    </row>
    <row r="128" spans="1:23" s="132" customFormat="1" x14ac:dyDescent="0.2">
      <c r="A128" s="71">
        <v>58.5</v>
      </c>
      <c r="B128" s="201"/>
      <c r="C128" s="134" t="s">
        <v>53</v>
      </c>
      <c r="D128" s="71" t="s">
        <v>56</v>
      </c>
      <c r="E128" s="135">
        <v>8.6999999999999993</v>
      </c>
      <c r="F128" s="126"/>
      <c r="G128" s="127"/>
      <c r="H128" s="78"/>
      <c r="I128" s="127"/>
      <c r="J128" s="128"/>
      <c r="K128" s="129">
        <f t="shared" si="10"/>
        <v>0</v>
      </c>
      <c r="L128" s="130">
        <f t="shared" si="6"/>
        <v>0</v>
      </c>
      <c r="M128" s="131">
        <f t="shared" si="7"/>
        <v>0</v>
      </c>
      <c r="N128" s="78">
        <f t="shared" si="8"/>
        <v>0</v>
      </c>
      <c r="O128" s="127">
        <f t="shared" si="9"/>
        <v>0</v>
      </c>
      <c r="P128" s="78">
        <f t="shared" si="11"/>
        <v>0</v>
      </c>
      <c r="R128"/>
      <c r="S128"/>
      <c r="T128"/>
      <c r="U128"/>
      <c r="V128"/>
      <c r="W128"/>
    </row>
    <row r="129" spans="1:23" s="132" customFormat="1" x14ac:dyDescent="0.2">
      <c r="A129" s="71">
        <v>58.6</v>
      </c>
      <c r="B129" s="201"/>
      <c r="C129" s="136" t="s">
        <v>59</v>
      </c>
      <c r="D129" s="71" t="s">
        <v>45</v>
      </c>
      <c r="E129" s="125">
        <v>58</v>
      </c>
      <c r="F129" s="126"/>
      <c r="G129" s="127"/>
      <c r="H129" s="78"/>
      <c r="I129" s="127"/>
      <c r="J129" s="128"/>
      <c r="K129" s="129">
        <f t="shared" si="10"/>
        <v>0</v>
      </c>
      <c r="L129" s="130">
        <f t="shared" si="6"/>
        <v>0</v>
      </c>
      <c r="M129" s="131">
        <f t="shared" si="7"/>
        <v>0</v>
      </c>
      <c r="N129" s="78">
        <f t="shared" si="8"/>
        <v>0</v>
      </c>
      <c r="O129" s="127">
        <f t="shared" si="9"/>
        <v>0</v>
      </c>
      <c r="P129" s="78">
        <f t="shared" si="11"/>
        <v>0</v>
      </c>
      <c r="R129"/>
      <c r="S129"/>
      <c r="T129"/>
      <c r="U129"/>
      <c r="V129"/>
      <c r="W129"/>
    </row>
    <row r="130" spans="1:23" s="132" customFormat="1" x14ac:dyDescent="0.2">
      <c r="A130" s="71">
        <v>58.7</v>
      </c>
      <c r="B130" s="201"/>
      <c r="C130" s="134" t="s">
        <v>60</v>
      </c>
      <c r="D130" s="71" t="s">
        <v>56</v>
      </c>
      <c r="E130" s="135">
        <v>23.2</v>
      </c>
      <c r="F130" s="126"/>
      <c r="G130" s="127"/>
      <c r="H130" s="78"/>
      <c r="I130" s="127"/>
      <c r="J130" s="128"/>
      <c r="K130" s="129">
        <f t="shared" si="10"/>
        <v>0</v>
      </c>
      <c r="L130" s="130">
        <f t="shared" si="6"/>
        <v>0</v>
      </c>
      <c r="M130" s="131">
        <f t="shared" si="7"/>
        <v>0</v>
      </c>
      <c r="N130" s="78">
        <f t="shared" si="8"/>
        <v>0</v>
      </c>
      <c r="O130" s="127">
        <f t="shared" si="9"/>
        <v>0</v>
      </c>
      <c r="P130" s="78">
        <f t="shared" si="11"/>
        <v>0</v>
      </c>
      <c r="R130"/>
      <c r="S130"/>
      <c r="T130"/>
      <c r="U130"/>
      <c r="V130"/>
      <c r="W130"/>
    </row>
    <row r="131" spans="1:23" s="132" customFormat="1" x14ac:dyDescent="0.2">
      <c r="A131" s="71">
        <v>58.8</v>
      </c>
      <c r="B131" s="201"/>
      <c r="C131" s="137" t="s">
        <v>61</v>
      </c>
      <c r="D131" s="124" t="s">
        <v>56</v>
      </c>
      <c r="E131" s="135">
        <v>23.2</v>
      </c>
      <c r="F131" s="126"/>
      <c r="G131" s="127"/>
      <c r="H131" s="78"/>
      <c r="I131" s="127"/>
      <c r="J131" s="128"/>
      <c r="K131" s="129">
        <f t="shared" si="10"/>
        <v>0</v>
      </c>
      <c r="L131" s="130">
        <f t="shared" si="6"/>
        <v>0</v>
      </c>
      <c r="M131" s="131">
        <f t="shared" si="7"/>
        <v>0</v>
      </c>
      <c r="N131" s="78">
        <f t="shared" si="8"/>
        <v>0</v>
      </c>
      <c r="O131" s="127">
        <f t="shared" si="9"/>
        <v>0</v>
      </c>
      <c r="P131" s="78">
        <f t="shared" si="11"/>
        <v>0</v>
      </c>
      <c r="R131"/>
      <c r="S131"/>
      <c r="T131"/>
      <c r="U131"/>
      <c r="V131"/>
      <c r="W131"/>
    </row>
    <row r="132" spans="1:23" s="132" customFormat="1" x14ac:dyDescent="0.2">
      <c r="A132" s="71">
        <v>58.9</v>
      </c>
      <c r="B132" s="201"/>
      <c r="C132" s="123" t="s">
        <v>63</v>
      </c>
      <c r="D132" s="124" t="s">
        <v>45</v>
      </c>
      <c r="E132" s="125">
        <v>30.6</v>
      </c>
      <c r="F132" s="126"/>
      <c r="G132" s="127"/>
      <c r="H132" s="78"/>
      <c r="I132" s="127"/>
      <c r="J132" s="128"/>
      <c r="K132" s="129">
        <f t="shared" si="10"/>
        <v>0</v>
      </c>
      <c r="L132" s="130">
        <f t="shared" si="6"/>
        <v>0</v>
      </c>
      <c r="M132" s="131">
        <f t="shared" si="7"/>
        <v>0</v>
      </c>
      <c r="N132" s="78">
        <f t="shared" si="8"/>
        <v>0</v>
      </c>
      <c r="O132" s="127">
        <f t="shared" si="9"/>
        <v>0</v>
      </c>
      <c r="P132" s="78">
        <f t="shared" si="11"/>
        <v>0</v>
      </c>
      <c r="R132"/>
      <c r="S132"/>
      <c r="T132"/>
      <c r="U132"/>
      <c r="V132"/>
      <c r="W132"/>
    </row>
    <row r="133" spans="1:23" s="132" customFormat="1" x14ac:dyDescent="0.2">
      <c r="A133" s="76">
        <v>58.1</v>
      </c>
      <c r="B133" s="204"/>
      <c r="C133" s="134" t="s">
        <v>55</v>
      </c>
      <c r="D133" s="71" t="s">
        <v>57</v>
      </c>
      <c r="E133" s="135">
        <v>36.72</v>
      </c>
      <c r="F133" s="126"/>
      <c r="G133" s="127"/>
      <c r="H133" s="78"/>
      <c r="I133" s="127"/>
      <c r="J133" s="128"/>
      <c r="K133" s="129">
        <f t="shared" si="10"/>
        <v>0</v>
      </c>
      <c r="L133" s="130">
        <f t="shared" si="6"/>
        <v>0</v>
      </c>
      <c r="M133" s="131">
        <f t="shared" si="7"/>
        <v>0</v>
      </c>
      <c r="N133" s="78">
        <f t="shared" si="8"/>
        <v>0</v>
      </c>
      <c r="O133" s="127">
        <f t="shared" si="9"/>
        <v>0</v>
      </c>
      <c r="P133" s="78">
        <f t="shared" si="11"/>
        <v>0</v>
      </c>
      <c r="R133"/>
      <c r="S133"/>
      <c r="T133"/>
      <c r="U133"/>
      <c r="V133"/>
      <c r="W133"/>
    </row>
    <row r="134" spans="1:23" s="132" customFormat="1" ht="14.25" x14ac:dyDescent="0.2">
      <c r="A134" s="70">
        <v>58.11</v>
      </c>
      <c r="B134" s="202"/>
      <c r="C134" s="134" t="s">
        <v>58</v>
      </c>
      <c r="D134" s="71" t="s">
        <v>46</v>
      </c>
      <c r="E134" s="135">
        <v>0.31</v>
      </c>
      <c r="F134" s="126"/>
      <c r="G134" s="127"/>
      <c r="H134" s="78"/>
      <c r="I134" s="127"/>
      <c r="J134" s="128"/>
      <c r="K134" s="129">
        <f t="shared" si="10"/>
        <v>0</v>
      </c>
      <c r="L134" s="130">
        <f t="shared" si="6"/>
        <v>0</v>
      </c>
      <c r="M134" s="131">
        <f t="shared" si="7"/>
        <v>0</v>
      </c>
      <c r="N134" s="78">
        <f t="shared" si="8"/>
        <v>0</v>
      </c>
      <c r="O134" s="127">
        <f t="shared" si="9"/>
        <v>0</v>
      </c>
      <c r="P134" s="78">
        <f t="shared" si="11"/>
        <v>0</v>
      </c>
      <c r="R134"/>
      <c r="S134"/>
      <c r="T134"/>
      <c r="U134"/>
      <c r="V134"/>
      <c r="W134"/>
    </row>
    <row r="135" spans="1:23" s="132" customFormat="1" ht="14.25" x14ac:dyDescent="0.2">
      <c r="A135" s="76">
        <v>58.12</v>
      </c>
      <c r="B135" s="204"/>
      <c r="C135" s="136" t="s">
        <v>62</v>
      </c>
      <c r="D135" s="71" t="s">
        <v>46</v>
      </c>
      <c r="E135" s="125">
        <v>30.6</v>
      </c>
      <c r="F135" s="126"/>
      <c r="G135" s="127"/>
      <c r="H135" s="78"/>
      <c r="I135" s="127"/>
      <c r="J135" s="128"/>
      <c r="K135" s="129">
        <f t="shared" si="10"/>
        <v>0</v>
      </c>
      <c r="L135" s="130">
        <f t="shared" si="6"/>
        <v>0</v>
      </c>
      <c r="M135" s="131">
        <f t="shared" si="7"/>
        <v>0</v>
      </c>
      <c r="N135" s="78">
        <f t="shared" si="8"/>
        <v>0</v>
      </c>
      <c r="O135" s="127">
        <f t="shared" si="9"/>
        <v>0</v>
      </c>
      <c r="P135" s="78">
        <f t="shared" si="11"/>
        <v>0</v>
      </c>
      <c r="R135"/>
      <c r="S135"/>
      <c r="T135"/>
      <c r="U135"/>
      <c r="V135"/>
      <c r="W135"/>
    </row>
    <row r="136" spans="1:23" s="132" customFormat="1" x14ac:dyDescent="0.2">
      <c r="A136" s="70">
        <v>58.13</v>
      </c>
      <c r="B136" s="202"/>
      <c r="C136" s="134" t="s">
        <v>53</v>
      </c>
      <c r="D136" s="71" t="s">
        <v>56</v>
      </c>
      <c r="E136" s="135">
        <v>2.75</v>
      </c>
      <c r="F136" s="126"/>
      <c r="G136" s="127"/>
      <c r="H136" s="78"/>
      <c r="I136" s="127"/>
      <c r="J136" s="128"/>
      <c r="K136" s="129">
        <f t="shared" si="10"/>
        <v>0</v>
      </c>
      <c r="L136" s="130">
        <f t="shared" si="6"/>
        <v>0</v>
      </c>
      <c r="M136" s="131">
        <f t="shared" si="7"/>
        <v>0</v>
      </c>
      <c r="N136" s="78">
        <f t="shared" si="8"/>
        <v>0</v>
      </c>
      <c r="O136" s="127">
        <f t="shared" si="9"/>
        <v>0</v>
      </c>
      <c r="P136" s="78">
        <f t="shared" si="11"/>
        <v>0</v>
      </c>
      <c r="R136"/>
      <c r="S136"/>
      <c r="T136"/>
      <c r="U136"/>
      <c r="V136"/>
      <c r="W136"/>
    </row>
    <row r="137" spans="1:23" s="132" customFormat="1" x14ac:dyDescent="0.2">
      <c r="A137" s="76">
        <v>58.14</v>
      </c>
      <c r="B137" s="204"/>
      <c r="C137" s="136" t="s">
        <v>64</v>
      </c>
      <c r="D137" s="71" t="s">
        <v>45</v>
      </c>
      <c r="E137" s="125">
        <v>30.6</v>
      </c>
      <c r="F137" s="126"/>
      <c r="G137" s="127"/>
      <c r="H137" s="78"/>
      <c r="I137" s="127"/>
      <c r="J137" s="128"/>
      <c r="K137" s="129">
        <f t="shared" si="10"/>
        <v>0</v>
      </c>
      <c r="L137" s="130">
        <f t="shared" si="6"/>
        <v>0</v>
      </c>
      <c r="M137" s="131">
        <f t="shared" si="7"/>
        <v>0</v>
      </c>
      <c r="N137" s="78">
        <f t="shared" si="8"/>
        <v>0</v>
      </c>
      <c r="O137" s="127">
        <f t="shared" si="9"/>
        <v>0</v>
      </c>
      <c r="P137" s="78">
        <f t="shared" si="11"/>
        <v>0</v>
      </c>
      <c r="R137"/>
      <c r="S137"/>
      <c r="T137"/>
      <c r="U137"/>
      <c r="V137"/>
      <c r="W137"/>
    </row>
    <row r="138" spans="1:23" s="132" customFormat="1" x14ac:dyDescent="0.2">
      <c r="A138" s="70">
        <v>58.15</v>
      </c>
      <c r="B138" s="202"/>
      <c r="C138" s="134" t="s">
        <v>60</v>
      </c>
      <c r="D138" s="71" t="s">
        <v>56</v>
      </c>
      <c r="E138" s="135">
        <v>12.24</v>
      </c>
      <c r="F138" s="126"/>
      <c r="G138" s="127"/>
      <c r="H138" s="78"/>
      <c r="I138" s="127"/>
      <c r="J138" s="128"/>
      <c r="K138" s="129">
        <f t="shared" si="10"/>
        <v>0</v>
      </c>
      <c r="L138" s="130">
        <f t="shared" si="6"/>
        <v>0</v>
      </c>
      <c r="M138" s="131">
        <f t="shared" si="7"/>
        <v>0</v>
      </c>
      <c r="N138" s="78">
        <f t="shared" si="8"/>
        <v>0</v>
      </c>
      <c r="O138" s="127">
        <f t="shared" si="9"/>
        <v>0</v>
      </c>
      <c r="P138" s="78">
        <f t="shared" si="11"/>
        <v>0</v>
      </c>
      <c r="R138"/>
      <c r="S138"/>
      <c r="T138"/>
      <c r="U138"/>
      <c r="V138"/>
      <c r="W138"/>
    </row>
    <row r="139" spans="1:23" s="122" customFormat="1" x14ac:dyDescent="0.2">
      <c r="A139" s="76">
        <v>58.16</v>
      </c>
      <c r="B139" s="202"/>
      <c r="C139" s="136" t="s">
        <v>71</v>
      </c>
      <c r="D139" s="71" t="s">
        <v>45</v>
      </c>
      <c r="E139" s="125">
        <v>30.6</v>
      </c>
      <c r="F139" s="126"/>
      <c r="G139" s="127"/>
      <c r="H139" s="78"/>
      <c r="I139" s="127"/>
      <c r="J139" s="128"/>
      <c r="K139" s="129">
        <f t="shared" si="10"/>
        <v>0</v>
      </c>
      <c r="L139" s="130">
        <f t="shared" si="6"/>
        <v>0</v>
      </c>
      <c r="M139" s="131">
        <f t="shared" si="7"/>
        <v>0</v>
      </c>
      <c r="N139" s="78">
        <f t="shared" si="8"/>
        <v>0</v>
      </c>
      <c r="O139" s="127">
        <f t="shared" si="9"/>
        <v>0</v>
      </c>
      <c r="P139" s="78">
        <f t="shared" si="11"/>
        <v>0</v>
      </c>
      <c r="R139"/>
      <c r="S139"/>
      <c r="T139"/>
      <c r="U139"/>
      <c r="V139"/>
      <c r="W139"/>
    </row>
    <row r="140" spans="1:23" s="122" customFormat="1" x14ac:dyDescent="0.2">
      <c r="A140" s="70">
        <v>58.17</v>
      </c>
      <c r="B140" s="202"/>
      <c r="C140" s="136" t="s">
        <v>72</v>
      </c>
      <c r="D140" s="71" t="s">
        <v>45</v>
      </c>
      <c r="E140" s="125">
        <v>30.6</v>
      </c>
      <c r="F140" s="126"/>
      <c r="G140" s="127"/>
      <c r="H140" s="78"/>
      <c r="I140" s="127"/>
      <c r="J140" s="128"/>
      <c r="K140" s="129">
        <f t="shared" si="10"/>
        <v>0</v>
      </c>
      <c r="L140" s="130">
        <f t="shared" si="6"/>
        <v>0</v>
      </c>
      <c r="M140" s="131">
        <f t="shared" si="7"/>
        <v>0</v>
      </c>
      <c r="N140" s="78">
        <f t="shared" si="8"/>
        <v>0</v>
      </c>
      <c r="O140" s="127">
        <f t="shared" si="9"/>
        <v>0</v>
      </c>
      <c r="P140" s="78">
        <f t="shared" si="11"/>
        <v>0</v>
      </c>
      <c r="R140"/>
      <c r="S140"/>
      <c r="T140"/>
      <c r="U140"/>
      <c r="V140"/>
      <c r="W140"/>
    </row>
    <row r="141" spans="1:23" s="122" customFormat="1" x14ac:dyDescent="0.2">
      <c r="A141" s="76">
        <v>58.18</v>
      </c>
      <c r="B141" s="202"/>
      <c r="C141" s="136" t="s">
        <v>73</v>
      </c>
      <c r="D141" s="71" t="s">
        <v>45</v>
      </c>
      <c r="E141" s="125">
        <v>30.6</v>
      </c>
      <c r="F141" s="126"/>
      <c r="G141" s="127"/>
      <c r="H141" s="78"/>
      <c r="I141" s="127"/>
      <c r="J141" s="128"/>
      <c r="K141" s="129">
        <f t="shared" si="10"/>
        <v>0</v>
      </c>
      <c r="L141" s="130">
        <f t="shared" si="6"/>
        <v>0</v>
      </c>
      <c r="M141" s="131">
        <f t="shared" si="7"/>
        <v>0</v>
      </c>
      <c r="N141" s="78">
        <f t="shared" si="8"/>
        <v>0</v>
      </c>
      <c r="O141" s="127">
        <f t="shared" si="9"/>
        <v>0</v>
      </c>
      <c r="P141" s="78">
        <f t="shared" si="11"/>
        <v>0</v>
      </c>
      <c r="R141"/>
      <c r="S141"/>
      <c r="T141"/>
      <c r="U141"/>
      <c r="V141"/>
      <c r="W141"/>
    </row>
    <row r="142" spans="1:23" s="132" customFormat="1" x14ac:dyDescent="0.2">
      <c r="A142" s="70">
        <v>58.19</v>
      </c>
      <c r="B142" s="202"/>
      <c r="C142" s="142" t="s">
        <v>67</v>
      </c>
      <c r="D142" s="71" t="s">
        <v>51</v>
      </c>
      <c r="E142" s="135">
        <v>20</v>
      </c>
      <c r="F142" s="126"/>
      <c r="G142" s="127"/>
      <c r="H142" s="78"/>
      <c r="I142" s="127"/>
      <c r="J142" s="128"/>
      <c r="K142" s="129">
        <f t="shared" si="10"/>
        <v>0</v>
      </c>
      <c r="L142" s="130">
        <f t="shared" si="6"/>
        <v>0</v>
      </c>
      <c r="M142" s="131">
        <f t="shared" si="7"/>
        <v>0</v>
      </c>
      <c r="N142" s="78">
        <f t="shared" si="8"/>
        <v>0</v>
      </c>
      <c r="O142" s="127">
        <f t="shared" si="9"/>
        <v>0</v>
      </c>
      <c r="P142" s="78">
        <f t="shared" si="11"/>
        <v>0</v>
      </c>
      <c r="R142"/>
      <c r="S142"/>
      <c r="T142"/>
      <c r="U142"/>
      <c r="V142"/>
      <c r="W142"/>
    </row>
    <row r="143" spans="1:23" s="132" customFormat="1" x14ac:dyDescent="0.2">
      <c r="A143" s="211">
        <v>59</v>
      </c>
      <c r="B143" s="212"/>
      <c r="C143" s="213" t="s">
        <v>118</v>
      </c>
      <c r="D143" s="214"/>
      <c r="E143" s="221">
        <v>0</v>
      </c>
      <c r="F143" s="222"/>
      <c r="G143" s="223"/>
      <c r="H143" s="218"/>
      <c r="I143" s="217"/>
      <c r="J143" s="224"/>
      <c r="K143" s="228">
        <f t="shared" si="10"/>
        <v>0</v>
      </c>
      <c r="L143" s="225">
        <f t="shared" si="6"/>
        <v>0</v>
      </c>
      <c r="M143" s="226">
        <f t="shared" si="7"/>
        <v>0</v>
      </c>
      <c r="N143" s="227">
        <f t="shared" si="8"/>
        <v>0</v>
      </c>
      <c r="O143" s="223">
        <f t="shared" si="9"/>
        <v>0</v>
      </c>
      <c r="P143" s="227">
        <f t="shared" si="11"/>
        <v>0</v>
      </c>
      <c r="R143"/>
      <c r="S143"/>
      <c r="T143"/>
      <c r="U143"/>
      <c r="V143"/>
      <c r="W143"/>
    </row>
    <row r="144" spans="1:23" s="132" customFormat="1" x14ac:dyDescent="0.2">
      <c r="A144" s="71">
        <v>59.1</v>
      </c>
      <c r="B144" s="201"/>
      <c r="C144" s="123" t="s">
        <v>54</v>
      </c>
      <c r="D144" s="124" t="s">
        <v>45</v>
      </c>
      <c r="E144" s="125">
        <v>48.72</v>
      </c>
      <c r="F144" s="126"/>
      <c r="G144" s="127"/>
      <c r="H144" s="78"/>
      <c r="I144" s="127"/>
      <c r="J144" s="128"/>
      <c r="K144" s="129">
        <f t="shared" si="10"/>
        <v>0</v>
      </c>
      <c r="L144" s="130">
        <f t="shared" si="6"/>
        <v>0</v>
      </c>
      <c r="M144" s="131">
        <f t="shared" si="7"/>
        <v>0</v>
      </c>
      <c r="N144" s="78">
        <f t="shared" si="8"/>
        <v>0</v>
      </c>
      <c r="O144" s="127">
        <f t="shared" si="9"/>
        <v>0</v>
      </c>
      <c r="P144" s="78">
        <f t="shared" si="11"/>
        <v>0</v>
      </c>
      <c r="R144"/>
      <c r="S144"/>
      <c r="T144"/>
      <c r="U144"/>
      <c r="V144"/>
      <c r="W144"/>
    </row>
    <row r="145" spans="1:23" s="132" customFormat="1" x14ac:dyDescent="0.2">
      <c r="A145" s="71">
        <v>59.2</v>
      </c>
      <c r="B145" s="201"/>
      <c r="C145" s="134" t="s">
        <v>55</v>
      </c>
      <c r="D145" s="71" t="s">
        <v>57</v>
      </c>
      <c r="E145" s="135">
        <v>43.85</v>
      </c>
      <c r="F145" s="126"/>
      <c r="G145" s="127"/>
      <c r="H145" s="78"/>
      <c r="I145" s="127"/>
      <c r="J145" s="128"/>
      <c r="K145" s="129">
        <f t="shared" si="10"/>
        <v>0</v>
      </c>
      <c r="L145" s="130">
        <f t="shared" si="6"/>
        <v>0</v>
      </c>
      <c r="M145" s="131">
        <f t="shared" si="7"/>
        <v>0</v>
      </c>
      <c r="N145" s="78">
        <f t="shared" si="8"/>
        <v>0</v>
      </c>
      <c r="O145" s="127">
        <f t="shared" si="9"/>
        <v>0</v>
      </c>
      <c r="P145" s="78">
        <f t="shared" si="11"/>
        <v>0</v>
      </c>
      <c r="R145"/>
      <c r="S145"/>
      <c r="T145"/>
      <c r="U145"/>
      <c r="V145"/>
      <c r="W145"/>
    </row>
    <row r="146" spans="1:23" s="132" customFormat="1" ht="14.25" x14ac:dyDescent="0.2">
      <c r="A146" s="71">
        <v>59.3</v>
      </c>
      <c r="B146" s="201"/>
      <c r="C146" s="134" t="s">
        <v>58</v>
      </c>
      <c r="D146" s="71" t="s">
        <v>46</v>
      </c>
      <c r="E146" s="135">
        <v>0.49</v>
      </c>
      <c r="F146" s="126"/>
      <c r="G146" s="127"/>
      <c r="H146" s="78"/>
      <c r="I146" s="127"/>
      <c r="J146" s="128"/>
      <c r="K146" s="129">
        <f t="shared" si="10"/>
        <v>0</v>
      </c>
      <c r="L146" s="130">
        <f t="shared" ref="L146:L209" si="12">ROUND((E146*F146),2)</f>
        <v>0</v>
      </c>
      <c r="M146" s="131">
        <f t="shared" ref="M146:M209" si="13">ROUND((E146*H146),2)</f>
        <v>0</v>
      </c>
      <c r="N146" s="78">
        <f t="shared" ref="N146:N209" si="14">ROUND((E146*I146),2)</f>
        <v>0</v>
      </c>
      <c r="O146" s="127">
        <f t="shared" ref="O146:O209" si="15">ROUND((E146*J146),2)</f>
        <v>0</v>
      </c>
      <c r="P146" s="78">
        <f t="shared" si="11"/>
        <v>0</v>
      </c>
      <c r="R146"/>
      <c r="S146"/>
      <c r="T146"/>
      <c r="U146"/>
      <c r="V146"/>
      <c r="W146"/>
    </row>
    <row r="147" spans="1:23" s="132" customFormat="1" ht="14.25" x14ac:dyDescent="0.2">
      <c r="A147" s="71">
        <v>59.4</v>
      </c>
      <c r="B147" s="201"/>
      <c r="C147" s="136" t="s">
        <v>52</v>
      </c>
      <c r="D147" s="71" t="s">
        <v>46</v>
      </c>
      <c r="E147" s="135">
        <v>48.72</v>
      </c>
      <c r="F147" s="126"/>
      <c r="G147" s="127"/>
      <c r="H147" s="78"/>
      <c r="I147" s="127"/>
      <c r="J147" s="128"/>
      <c r="K147" s="129">
        <f t="shared" ref="K147:K210" si="16">ROUND(SUM(H147:J147),2)</f>
        <v>0</v>
      </c>
      <c r="L147" s="130">
        <f t="shared" si="12"/>
        <v>0</v>
      </c>
      <c r="M147" s="131">
        <f t="shared" si="13"/>
        <v>0</v>
      </c>
      <c r="N147" s="78">
        <f t="shared" si="14"/>
        <v>0</v>
      </c>
      <c r="O147" s="127">
        <f t="shared" si="15"/>
        <v>0</v>
      </c>
      <c r="P147" s="78">
        <f t="shared" ref="P147:P210" si="17">ROUND(SUM(M147:O147),2)</f>
        <v>0</v>
      </c>
      <c r="R147"/>
      <c r="S147"/>
      <c r="T147"/>
      <c r="U147"/>
      <c r="V147"/>
      <c r="W147"/>
    </row>
    <row r="148" spans="1:23" s="132" customFormat="1" x14ac:dyDescent="0.2">
      <c r="A148" s="71">
        <v>59.5</v>
      </c>
      <c r="B148" s="201"/>
      <c r="C148" s="134" t="s">
        <v>53</v>
      </c>
      <c r="D148" s="71" t="s">
        <v>56</v>
      </c>
      <c r="E148" s="135">
        <v>7.31</v>
      </c>
      <c r="F148" s="126"/>
      <c r="G148" s="127"/>
      <c r="H148" s="78"/>
      <c r="I148" s="127"/>
      <c r="J148" s="128"/>
      <c r="K148" s="129">
        <f t="shared" si="16"/>
        <v>0</v>
      </c>
      <c r="L148" s="130">
        <f t="shared" si="12"/>
        <v>0</v>
      </c>
      <c r="M148" s="131">
        <f t="shared" si="13"/>
        <v>0</v>
      </c>
      <c r="N148" s="78">
        <f t="shared" si="14"/>
        <v>0</v>
      </c>
      <c r="O148" s="127">
        <f t="shared" si="15"/>
        <v>0</v>
      </c>
      <c r="P148" s="78">
        <f t="shared" si="17"/>
        <v>0</v>
      </c>
      <c r="R148"/>
      <c r="S148"/>
      <c r="T148"/>
      <c r="U148"/>
      <c r="V148"/>
      <c r="W148"/>
    </row>
    <row r="149" spans="1:23" s="132" customFormat="1" x14ac:dyDescent="0.2">
      <c r="A149" s="71">
        <v>59.6</v>
      </c>
      <c r="B149" s="201"/>
      <c r="C149" s="136" t="s">
        <v>59</v>
      </c>
      <c r="D149" s="71" t="s">
        <v>45</v>
      </c>
      <c r="E149" s="125">
        <v>48.72</v>
      </c>
      <c r="F149" s="126"/>
      <c r="G149" s="127"/>
      <c r="H149" s="78"/>
      <c r="I149" s="127"/>
      <c r="J149" s="128"/>
      <c r="K149" s="129">
        <f t="shared" si="16"/>
        <v>0</v>
      </c>
      <c r="L149" s="130">
        <f t="shared" si="12"/>
        <v>0</v>
      </c>
      <c r="M149" s="131">
        <f t="shared" si="13"/>
        <v>0</v>
      </c>
      <c r="N149" s="78">
        <f t="shared" si="14"/>
        <v>0</v>
      </c>
      <c r="O149" s="127">
        <f t="shared" si="15"/>
        <v>0</v>
      </c>
      <c r="P149" s="78">
        <f t="shared" si="17"/>
        <v>0</v>
      </c>
      <c r="R149"/>
      <c r="S149"/>
      <c r="T149"/>
      <c r="U149"/>
      <c r="V149"/>
      <c r="W149"/>
    </row>
    <row r="150" spans="1:23" s="132" customFormat="1" x14ac:dyDescent="0.2">
      <c r="A150" s="71">
        <v>59.7</v>
      </c>
      <c r="B150" s="201"/>
      <c r="C150" s="134" t="s">
        <v>60</v>
      </c>
      <c r="D150" s="71" t="s">
        <v>56</v>
      </c>
      <c r="E150" s="135">
        <v>19.489999999999998</v>
      </c>
      <c r="F150" s="126"/>
      <c r="G150" s="127"/>
      <c r="H150" s="78"/>
      <c r="I150" s="127"/>
      <c r="J150" s="128"/>
      <c r="K150" s="129">
        <f t="shared" si="16"/>
        <v>0</v>
      </c>
      <c r="L150" s="130">
        <f t="shared" si="12"/>
        <v>0</v>
      </c>
      <c r="M150" s="131">
        <f t="shared" si="13"/>
        <v>0</v>
      </c>
      <c r="N150" s="78">
        <f t="shared" si="14"/>
        <v>0</v>
      </c>
      <c r="O150" s="127">
        <f t="shared" si="15"/>
        <v>0</v>
      </c>
      <c r="P150" s="78">
        <f t="shared" si="17"/>
        <v>0</v>
      </c>
      <c r="R150"/>
      <c r="S150"/>
      <c r="T150"/>
      <c r="U150"/>
      <c r="V150"/>
      <c r="W150"/>
    </row>
    <row r="151" spans="1:23" s="132" customFormat="1" x14ac:dyDescent="0.2">
      <c r="A151" s="71">
        <v>59.8</v>
      </c>
      <c r="B151" s="201"/>
      <c r="C151" s="137" t="s">
        <v>61</v>
      </c>
      <c r="D151" s="124" t="s">
        <v>56</v>
      </c>
      <c r="E151" s="135">
        <v>19.489999999999998</v>
      </c>
      <c r="F151" s="126"/>
      <c r="G151" s="127"/>
      <c r="H151" s="78"/>
      <c r="I151" s="127"/>
      <c r="J151" s="128"/>
      <c r="K151" s="129">
        <f t="shared" si="16"/>
        <v>0</v>
      </c>
      <c r="L151" s="130">
        <f t="shared" si="12"/>
        <v>0</v>
      </c>
      <c r="M151" s="131">
        <f t="shared" si="13"/>
        <v>0</v>
      </c>
      <c r="N151" s="78">
        <f t="shared" si="14"/>
        <v>0</v>
      </c>
      <c r="O151" s="127">
        <f t="shared" si="15"/>
        <v>0</v>
      </c>
      <c r="P151" s="78">
        <f t="shared" si="17"/>
        <v>0</v>
      </c>
      <c r="R151"/>
      <c r="S151"/>
      <c r="T151"/>
      <c r="U151"/>
      <c r="V151"/>
      <c r="W151"/>
    </row>
    <row r="152" spans="1:23" s="132" customFormat="1" x14ac:dyDescent="0.2">
      <c r="A152" s="71">
        <v>59.9</v>
      </c>
      <c r="B152" s="201"/>
      <c r="C152" s="123" t="s">
        <v>63</v>
      </c>
      <c r="D152" s="124" t="s">
        <v>45</v>
      </c>
      <c r="E152" s="125">
        <v>13.5</v>
      </c>
      <c r="F152" s="126"/>
      <c r="G152" s="127"/>
      <c r="H152" s="78"/>
      <c r="I152" s="127"/>
      <c r="J152" s="128"/>
      <c r="K152" s="129">
        <f t="shared" si="16"/>
        <v>0</v>
      </c>
      <c r="L152" s="130">
        <f t="shared" si="12"/>
        <v>0</v>
      </c>
      <c r="M152" s="131">
        <f t="shared" si="13"/>
        <v>0</v>
      </c>
      <c r="N152" s="78">
        <f t="shared" si="14"/>
        <v>0</v>
      </c>
      <c r="O152" s="127">
        <f t="shared" si="15"/>
        <v>0</v>
      </c>
      <c r="P152" s="78">
        <f t="shared" si="17"/>
        <v>0</v>
      </c>
      <c r="R152"/>
      <c r="S152"/>
      <c r="T152"/>
      <c r="U152"/>
      <c r="V152"/>
      <c r="W152"/>
    </row>
    <row r="153" spans="1:23" s="132" customFormat="1" x14ac:dyDescent="0.2">
      <c r="A153" s="70">
        <v>59.1</v>
      </c>
      <c r="B153" s="202"/>
      <c r="C153" s="134" t="s">
        <v>55</v>
      </c>
      <c r="D153" s="71" t="s">
        <v>57</v>
      </c>
      <c r="E153" s="135">
        <v>16.2</v>
      </c>
      <c r="F153" s="126"/>
      <c r="G153" s="127"/>
      <c r="H153" s="78"/>
      <c r="I153" s="127"/>
      <c r="J153" s="128"/>
      <c r="K153" s="129">
        <f t="shared" si="16"/>
        <v>0</v>
      </c>
      <c r="L153" s="130">
        <f t="shared" si="12"/>
        <v>0</v>
      </c>
      <c r="M153" s="131">
        <f t="shared" si="13"/>
        <v>0</v>
      </c>
      <c r="N153" s="78">
        <f t="shared" si="14"/>
        <v>0</v>
      </c>
      <c r="O153" s="127">
        <f t="shared" si="15"/>
        <v>0</v>
      </c>
      <c r="P153" s="78">
        <f t="shared" si="17"/>
        <v>0</v>
      </c>
      <c r="R153"/>
      <c r="S153"/>
      <c r="T153"/>
      <c r="U153"/>
      <c r="V153"/>
      <c r="W153"/>
    </row>
    <row r="154" spans="1:23" s="132" customFormat="1" ht="14.25" x14ac:dyDescent="0.2">
      <c r="A154" s="70">
        <v>59.11</v>
      </c>
      <c r="B154" s="202"/>
      <c r="C154" s="134" t="s">
        <v>58</v>
      </c>
      <c r="D154" s="71" t="s">
        <v>46</v>
      </c>
      <c r="E154" s="135">
        <v>0.14000000000000001</v>
      </c>
      <c r="F154" s="126"/>
      <c r="G154" s="127"/>
      <c r="H154" s="78"/>
      <c r="I154" s="127"/>
      <c r="J154" s="128"/>
      <c r="K154" s="129">
        <f t="shared" si="16"/>
        <v>0</v>
      </c>
      <c r="L154" s="130">
        <f t="shared" si="12"/>
        <v>0</v>
      </c>
      <c r="M154" s="131">
        <f t="shared" si="13"/>
        <v>0</v>
      </c>
      <c r="N154" s="78">
        <f t="shared" si="14"/>
        <v>0</v>
      </c>
      <c r="O154" s="127">
        <f t="shared" si="15"/>
        <v>0</v>
      </c>
      <c r="P154" s="78">
        <f t="shared" si="17"/>
        <v>0</v>
      </c>
      <c r="R154"/>
      <c r="S154"/>
      <c r="T154"/>
      <c r="U154"/>
      <c r="V154"/>
      <c r="W154"/>
    </row>
    <row r="155" spans="1:23" s="132" customFormat="1" ht="14.25" x14ac:dyDescent="0.2">
      <c r="A155" s="70">
        <v>59.12</v>
      </c>
      <c r="B155" s="202"/>
      <c r="C155" s="136" t="s">
        <v>62</v>
      </c>
      <c r="D155" s="71" t="s">
        <v>46</v>
      </c>
      <c r="E155" s="125">
        <v>13.5</v>
      </c>
      <c r="F155" s="126"/>
      <c r="G155" s="127"/>
      <c r="H155" s="78"/>
      <c r="I155" s="127"/>
      <c r="J155" s="128"/>
      <c r="K155" s="129">
        <f t="shared" si="16"/>
        <v>0</v>
      </c>
      <c r="L155" s="130">
        <f t="shared" si="12"/>
        <v>0</v>
      </c>
      <c r="M155" s="131">
        <f t="shared" si="13"/>
        <v>0</v>
      </c>
      <c r="N155" s="78">
        <f t="shared" si="14"/>
        <v>0</v>
      </c>
      <c r="O155" s="127">
        <f t="shared" si="15"/>
        <v>0</v>
      </c>
      <c r="P155" s="78">
        <f t="shared" si="17"/>
        <v>0</v>
      </c>
      <c r="R155"/>
      <c r="S155"/>
      <c r="T155"/>
      <c r="U155"/>
      <c r="V155"/>
      <c r="W155"/>
    </row>
    <row r="156" spans="1:23" s="132" customFormat="1" x14ac:dyDescent="0.2">
      <c r="A156" s="70">
        <v>59.13</v>
      </c>
      <c r="B156" s="202"/>
      <c r="C156" s="134" t="s">
        <v>53</v>
      </c>
      <c r="D156" s="71" t="s">
        <v>56</v>
      </c>
      <c r="E156" s="135">
        <v>1.22</v>
      </c>
      <c r="F156" s="126"/>
      <c r="G156" s="127"/>
      <c r="H156" s="78"/>
      <c r="I156" s="127"/>
      <c r="J156" s="128"/>
      <c r="K156" s="129">
        <f t="shared" si="16"/>
        <v>0</v>
      </c>
      <c r="L156" s="130">
        <f t="shared" si="12"/>
        <v>0</v>
      </c>
      <c r="M156" s="131">
        <f t="shared" si="13"/>
        <v>0</v>
      </c>
      <c r="N156" s="78">
        <f t="shared" si="14"/>
        <v>0</v>
      </c>
      <c r="O156" s="127">
        <f t="shared" si="15"/>
        <v>0</v>
      </c>
      <c r="P156" s="78">
        <f t="shared" si="17"/>
        <v>0</v>
      </c>
      <c r="R156"/>
      <c r="S156"/>
      <c r="T156"/>
      <c r="U156"/>
      <c r="V156"/>
      <c r="W156"/>
    </row>
    <row r="157" spans="1:23" s="132" customFormat="1" x14ac:dyDescent="0.2">
      <c r="A157" s="70">
        <v>59.14</v>
      </c>
      <c r="B157" s="202"/>
      <c r="C157" s="136" t="s">
        <v>64</v>
      </c>
      <c r="D157" s="71" t="s">
        <v>45</v>
      </c>
      <c r="E157" s="125">
        <v>13.5</v>
      </c>
      <c r="F157" s="126"/>
      <c r="G157" s="127"/>
      <c r="H157" s="78"/>
      <c r="I157" s="127"/>
      <c r="J157" s="128"/>
      <c r="K157" s="129">
        <f t="shared" si="16"/>
        <v>0</v>
      </c>
      <c r="L157" s="130">
        <f t="shared" si="12"/>
        <v>0</v>
      </c>
      <c r="M157" s="131">
        <f t="shared" si="13"/>
        <v>0</v>
      </c>
      <c r="N157" s="78">
        <f t="shared" si="14"/>
        <v>0</v>
      </c>
      <c r="O157" s="127">
        <f t="shared" si="15"/>
        <v>0</v>
      </c>
      <c r="P157" s="78">
        <f t="shared" si="17"/>
        <v>0</v>
      </c>
      <c r="R157"/>
      <c r="S157"/>
      <c r="T157"/>
      <c r="U157"/>
      <c r="V157"/>
      <c r="W157"/>
    </row>
    <row r="158" spans="1:23" s="132" customFormat="1" x14ac:dyDescent="0.2">
      <c r="A158" s="70">
        <v>59.15</v>
      </c>
      <c r="B158" s="202"/>
      <c r="C158" s="134" t="s">
        <v>60</v>
      </c>
      <c r="D158" s="71" t="s">
        <v>56</v>
      </c>
      <c r="E158" s="135">
        <v>5.4</v>
      </c>
      <c r="F158" s="126"/>
      <c r="G158" s="127"/>
      <c r="H158" s="78"/>
      <c r="I158" s="127"/>
      <c r="J158" s="128"/>
      <c r="K158" s="129">
        <f t="shared" si="16"/>
        <v>0</v>
      </c>
      <c r="L158" s="130">
        <f t="shared" si="12"/>
        <v>0</v>
      </c>
      <c r="M158" s="131">
        <f t="shared" si="13"/>
        <v>0</v>
      </c>
      <c r="N158" s="78">
        <f t="shared" si="14"/>
        <v>0</v>
      </c>
      <c r="O158" s="127">
        <f t="shared" si="15"/>
        <v>0</v>
      </c>
      <c r="P158" s="78">
        <f t="shared" si="17"/>
        <v>0</v>
      </c>
      <c r="R158"/>
      <c r="S158"/>
      <c r="T158"/>
      <c r="U158"/>
      <c r="V158"/>
      <c r="W158"/>
    </row>
    <row r="159" spans="1:23" s="122" customFormat="1" x14ac:dyDescent="0.2">
      <c r="A159" s="70">
        <v>59.16</v>
      </c>
      <c r="B159" s="202"/>
      <c r="C159" s="136" t="s">
        <v>71</v>
      </c>
      <c r="D159" s="71" t="s">
        <v>45</v>
      </c>
      <c r="E159" s="125">
        <v>13.5</v>
      </c>
      <c r="F159" s="126"/>
      <c r="G159" s="127"/>
      <c r="H159" s="78"/>
      <c r="I159" s="127"/>
      <c r="J159" s="128"/>
      <c r="K159" s="129">
        <f t="shared" si="16"/>
        <v>0</v>
      </c>
      <c r="L159" s="130">
        <f t="shared" si="12"/>
        <v>0</v>
      </c>
      <c r="M159" s="131">
        <f t="shared" si="13"/>
        <v>0</v>
      </c>
      <c r="N159" s="78">
        <f t="shared" si="14"/>
        <v>0</v>
      </c>
      <c r="O159" s="127">
        <f t="shared" si="15"/>
        <v>0</v>
      </c>
      <c r="P159" s="78">
        <f t="shared" si="17"/>
        <v>0</v>
      </c>
      <c r="R159"/>
      <c r="S159"/>
      <c r="T159"/>
      <c r="U159"/>
      <c r="V159"/>
      <c r="W159"/>
    </row>
    <row r="160" spans="1:23" s="122" customFormat="1" x14ac:dyDescent="0.2">
      <c r="A160" s="70">
        <v>59.17</v>
      </c>
      <c r="B160" s="202"/>
      <c r="C160" s="136" t="s">
        <v>72</v>
      </c>
      <c r="D160" s="71" t="s">
        <v>45</v>
      </c>
      <c r="E160" s="125">
        <v>13.5</v>
      </c>
      <c r="F160" s="126"/>
      <c r="G160" s="127"/>
      <c r="H160" s="78"/>
      <c r="I160" s="127"/>
      <c r="J160" s="128"/>
      <c r="K160" s="129">
        <f t="shared" si="16"/>
        <v>0</v>
      </c>
      <c r="L160" s="130">
        <f t="shared" si="12"/>
        <v>0</v>
      </c>
      <c r="M160" s="131">
        <f t="shared" si="13"/>
        <v>0</v>
      </c>
      <c r="N160" s="78">
        <f t="shared" si="14"/>
        <v>0</v>
      </c>
      <c r="O160" s="127">
        <f t="shared" si="15"/>
        <v>0</v>
      </c>
      <c r="P160" s="78">
        <f t="shared" si="17"/>
        <v>0</v>
      </c>
      <c r="R160"/>
      <c r="S160"/>
      <c r="T160"/>
      <c r="U160"/>
      <c r="V160"/>
      <c r="W160"/>
    </row>
    <row r="161" spans="1:23" s="132" customFormat="1" x14ac:dyDescent="0.2">
      <c r="A161" s="70">
        <v>59.18</v>
      </c>
      <c r="B161" s="202"/>
      <c r="C161" s="136" t="s">
        <v>73</v>
      </c>
      <c r="D161" s="71" t="s">
        <v>45</v>
      </c>
      <c r="E161" s="125">
        <v>13.5</v>
      </c>
      <c r="F161" s="126"/>
      <c r="G161" s="127"/>
      <c r="H161" s="78"/>
      <c r="I161" s="127"/>
      <c r="J161" s="128"/>
      <c r="K161" s="129">
        <f t="shared" si="16"/>
        <v>0</v>
      </c>
      <c r="L161" s="130">
        <f t="shared" si="12"/>
        <v>0</v>
      </c>
      <c r="M161" s="131">
        <f t="shared" si="13"/>
        <v>0</v>
      </c>
      <c r="N161" s="78">
        <f t="shared" si="14"/>
        <v>0</v>
      </c>
      <c r="O161" s="127">
        <f t="shared" si="15"/>
        <v>0</v>
      </c>
      <c r="P161" s="78">
        <f t="shared" si="17"/>
        <v>0</v>
      </c>
      <c r="R161"/>
      <c r="S161"/>
      <c r="T161"/>
      <c r="U161"/>
      <c r="V161"/>
      <c r="W161"/>
    </row>
    <row r="162" spans="1:23" s="132" customFormat="1" x14ac:dyDescent="0.2">
      <c r="A162" s="70">
        <v>59.19</v>
      </c>
      <c r="B162" s="202"/>
      <c r="C162" s="142" t="s">
        <v>67</v>
      </c>
      <c r="D162" s="71" t="s">
        <v>51</v>
      </c>
      <c r="E162" s="135">
        <v>16.8</v>
      </c>
      <c r="F162" s="126"/>
      <c r="G162" s="127"/>
      <c r="H162" s="78"/>
      <c r="I162" s="127"/>
      <c r="J162" s="128"/>
      <c r="K162" s="129">
        <f t="shared" si="16"/>
        <v>0</v>
      </c>
      <c r="L162" s="130">
        <f t="shared" si="12"/>
        <v>0</v>
      </c>
      <c r="M162" s="131">
        <f t="shared" si="13"/>
        <v>0</v>
      </c>
      <c r="N162" s="78">
        <f t="shared" si="14"/>
        <v>0</v>
      </c>
      <c r="O162" s="127">
        <f t="shared" si="15"/>
        <v>0</v>
      </c>
      <c r="P162" s="78">
        <f t="shared" si="17"/>
        <v>0</v>
      </c>
      <c r="R162"/>
      <c r="S162"/>
      <c r="T162"/>
      <c r="U162"/>
      <c r="V162"/>
      <c r="W162"/>
    </row>
    <row r="163" spans="1:23" s="132" customFormat="1" x14ac:dyDescent="0.2">
      <c r="A163" s="211">
        <v>60</v>
      </c>
      <c r="B163" s="212"/>
      <c r="C163" s="213" t="s">
        <v>119</v>
      </c>
      <c r="D163" s="214"/>
      <c r="E163" s="221">
        <v>0</v>
      </c>
      <c r="F163" s="222"/>
      <c r="G163" s="223"/>
      <c r="H163" s="218"/>
      <c r="I163" s="217"/>
      <c r="J163" s="224"/>
      <c r="K163" s="228">
        <f t="shared" si="16"/>
        <v>0</v>
      </c>
      <c r="L163" s="225">
        <f t="shared" si="12"/>
        <v>0</v>
      </c>
      <c r="M163" s="226">
        <f t="shared" si="13"/>
        <v>0</v>
      </c>
      <c r="N163" s="227">
        <f t="shared" si="14"/>
        <v>0</v>
      </c>
      <c r="O163" s="223">
        <f t="shared" si="15"/>
        <v>0</v>
      </c>
      <c r="P163" s="227">
        <f t="shared" si="17"/>
        <v>0</v>
      </c>
      <c r="R163"/>
      <c r="S163"/>
      <c r="T163"/>
      <c r="U163"/>
      <c r="V163"/>
      <c r="W163"/>
    </row>
    <row r="164" spans="1:23" s="132" customFormat="1" x14ac:dyDescent="0.2">
      <c r="A164" s="71">
        <v>60.1</v>
      </c>
      <c r="B164" s="201"/>
      <c r="C164" s="123" t="s">
        <v>54</v>
      </c>
      <c r="D164" s="124" t="s">
        <v>45</v>
      </c>
      <c r="E164" s="125">
        <v>25.93</v>
      </c>
      <c r="F164" s="126"/>
      <c r="G164" s="127"/>
      <c r="H164" s="78"/>
      <c r="I164" s="127"/>
      <c r="J164" s="128"/>
      <c r="K164" s="129">
        <f t="shared" si="16"/>
        <v>0</v>
      </c>
      <c r="L164" s="130">
        <f t="shared" si="12"/>
        <v>0</v>
      </c>
      <c r="M164" s="131">
        <f t="shared" si="13"/>
        <v>0</v>
      </c>
      <c r="N164" s="78">
        <f t="shared" si="14"/>
        <v>0</v>
      </c>
      <c r="O164" s="127">
        <f t="shared" si="15"/>
        <v>0</v>
      </c>
      <c r="P164" s="78">
        <f t="shared" si="17"/>
        <v>0</v>
      </c>
      <c r="R164"/>
      <c r="S164"/>
      <c r="T164"/>
      <c r="U164"/>
      <c r="V164"/>
      <c r="W164"/>
    </row>
    <row r="165" spans="1:23" s="132" customFormat="1" x14ac:dyDescent="0.2">
      <c r="A165" s="71">
        <v>60.2</v>
      </c>
      <c r="B165" s="201"/>
      <c r="C165" s="134" t="s">
        <v>55</v>
      </c>
      <c r="D165" s="71" t="s">
        <v>57</v>
      </c>
      <c r="E165" s="135">
        <v>23.34</v>
      </c>
      <c r="F165" s="126"/>
      <c r="G165" s="127"/>
      <c r="H165" s="78"/>
      <c r="I165" s="127"/>
      <c r="J165" s="128"/>
      <c r="K165" s="129">
        <f t="shared" si="16"/>
        <v>0</v>
      </c>
      <c r="L165" s="130">
        <f t="shared" si="12"/>
        <v>0</v>
      </c>
      <c r="M165" s="131">
        <f t="shared" si="13"/>
        <v>0</v>
      </c>
      <c r="N165" s="78">
        <f t="shared" si="14"/>
        <v>0</v>
      </c>
      <c r="O165" s="127">
        <f t="shared" si="15"/>
        <v>0</v>
      </c>
      <c r="P165" s="78">
        <f t="shared" si="17"/>
        <v>0</v>
      </c>
      <c r="R165"/>
      <c r="S165"/>
      <c r="T165"/>
      <c r="U165"/>
      <c r="V165"/>
      <c r="W165"/>
    </row>
    <row r="166" spans="1:23" s="132" customFormat="1" ht="14.25" x14ac:dyDescent="0.2">
      <c r="A166" s="71">
        <v>60.3</v>
      </c>
      <c r="B166" s="201"/>
      <c r="C166" s="134" t="s">
        <v>58</v>
      </c>
      <c r="D166" s="71" t="s">
        <v>46</v>
      </c>
      <c r="E166" s="135">
        <v>0.26</v>
      </c>
      <c r="F166" s="126"/>
      <c r="G166" s="127"/>
      <c r="H166" s="78"/>
      <c r="I166" s="127"/>
      <c r="J166" s="128"/>
      <c r="K166" s="129">
        <f t="shared" si="16"/>
        <v>0</v>
      </c>
      <c r="L166" s="130">
        <f t="shared" si="12"/>
        <v>0</v>
      </c>
      <c r="M166" s="131">
        <f t="shared" si="13"/>
        <v>0</v>
      </c>
      <c r="N166" s="78">
        <f t="shared" si="14"/>
        <v>0</v>
      </c>
      <c r="O166" s="127">
        <f t="shared" si="15"/>
        <v>0</v>
      </c>
      <c r="P166" s="78">
        <f t="shared" si="17"/>
        <v>0</v>
      </c>
      <c r="R166"/>
      <c r="S166"/>
      <c r="T166"/>
      <c r="U166"/>
      <c r="V166"/>
      <c r="W166"/>
    </row>
    <row r="167" spans="1:23" s="132" customFormat="1" ht="14.25" x14ac:dyDescent="0.2">
      <c r="A167" s="71">
        <v>60.4</v>
      </c>
      <c r="B167" s="201"/>
      <c r="C167" s="136" t="s">
        <v>52</v>
      </c>
      <c r="D167" s="71" t="s">
        <v>46</v>
      </c>
      <c r="E167" s="135">
        <v>25.93</v>
      </c>
      <c r="F167" s="126"/>
      <c r="G167" s="127"/>
      <c r="H167" s="78"/>
      <c r="I167" s="127"/>
      <c r="J167" s="128"/>
      <c r="K167" s="129">
        <f t="shared" si="16"/>
        <v>0</v>
      </c>
      <c r="L167" s="130">
        <f t="shared" si="12"/>
        <v>0</v>
      </c>
      <c r="M167" s="131">
        <f t="shared" si="13"/>
        <v>0</v>
      </c>
      <c r="N167" s="78">
        <f t="shared" si="14"/>
        <v>0</v>
      </c>
      <c r="O167" s="127">
        <f t="shared" si="15"/>
        <v>0</v>
      </c>
      <c r="P167" s="78">
        <f t="shared" si="17"/>
        <v>0</v>
      </c>
      <c r="R167"/>
      <c r="S167"/>
      <c r="T167"/>
      <c r="U167"/>
      <c r="V167"/>
      <c r="W167"/>
    </row>
    <row r="168" spans="1:23" s="132" customFormat="1" x14ac:dyDescent="0.2">
      <c r="A168" s="71">
        <v>60.5</v>
      </c>
      <c r="B168" s="201"/>
      <c r="C168" s="134" t="s">
        <v>53</v>
      </c>
      <c r="D168" s="71" t="s">
        <v>56</v>
      </c>
      <c r="E168" s="135">
        <v>3.89</v>
      </c>
      <c r="F168" s="126"/>
      <c r="G168" s="127"/>
      <c r="H168" s="78"/>
      <c r="I168" s="127"/>
      <c r="J168" s="128"/>
      <c r="K168" s="129">
        <f t="shared" si="16"/>
        <v>0</v>
      </c>
      <c r="L168" s="130">
        <f t="shared" si="12"/>
        <v>0</v>
      </c>
      <c r="M168" s="131">
        <f t="shared" si="13"/>
        <v>0</v>
      </c>
      <c r="N168" s="78">
        <f t="shared" si="14"/>
        <v>0</v>
      </c>
      <c r="O168" s="127">
        <f t="shared" si="15"/>
        <v>0</v>
      </c>
      <c r="P168" s="78">
        <f t="shared" si="17"/>
        <v>0</v>
      </c>
      <c r="R168"/>
      <c r="S168"/>
      <c r="T168"/>
      <c r="U168"/>
      <c r="V168"/>
      <c r="W168"/>
    </row>
    <row r="169" spans="1:23" s="132" customFormat="1" x14ac:dyDescent="0.2">
      <c r="A169" s="71">
        <v>60.6</v>
      </c>
      <c r="B169" s="201"/>
      <c r="C169" s="136" t="s">
        <v>59</v>
      </c>
      <c r="D169" s="71" t="s">
        <v>45</v>
      </c>
      <c r="E169" s="125">
        <v>25.93</v>
      </c>
      <c r="F169" s="126"/>
      <c r="G169" s="127"/>
      <c r="H169" s="78"/>
      <c r="I169" s="127"/>
      <c r="J169" s="128"/>
      <c r="K169" s="129">
        <f t="shared" si="16"/>
        <v>0</v>
      </c>
      <c r="L169" s="130">
        <f t="shared" si="12"/>
        <v>0</v>
      </c>
      <c r="M169" s="131">
        <f t="shared" si="13"/>
        <v>0</v>
      </c>
      <c r="N169" s="78">
        <f t="shared" si="14"/>
        <v>0</v>
      </c>
      <c r="O169" s="127">
        <f t="shared" si="15"/>
        <v>0</v>
      </c>
      <c r="P169" s="78">
        <f t="shared" si="17"/>
        <v>0</v>
      </c>
      <c r="R169"/>
      <c r="S169"/>
      <c r="T169"/>
      <c r="U169"/>
      <c r="V169"/>
      <c r="W169"/>
    </row>
    <row r="170" spans="1:23" s="132" customFormat="1" x14ac:dyDescent="0.2">
      <c r="A170" s="71">
        <v>60.7</v>
      </c>
      <c r="B170" s="201"/>
      <c r="C170" s="134" t="s">
        <v>60</v>
      </c>
      <c r="D170" s="71" t="s">
        <v>56</v>
      </c>
      <c r="E170" s="135">
        <v>10.37</v>
      </c>
      <c r="F170" s="126"/>
      <c r="G170" s="127"/>
      <c r="H170" s="78"/>
      <c r="I170" s="127"/>
      <c r="J170" s="128"/>
      <c r="K170" s="129">
        <f t="shared" si="16"/>
        <v>0</v>
      </c>
      <c r="L170" s="130">
        <f t="shared" si="12"/>
        <v>0</v>
      </c>
      <c r="M170" s="131">
        <f t="shared" si="13"/>
        <v>0</v>
      </c>
      <c r="N170" s="78">
        <f t="shared" si="14"/>
        <v>0</v>
      </c>
      <c r="O170" s="127">
        <f t="shared" si="15"/>
        <v>0</v>
      </c>
      <c r="P170" s="78">
        <f t="shared" si="17"/>
        <v>0</v>
      </c>
      <c r="R170"/>
      <c r="S170"/>
      <c r="T170"/>
      <c r="U170"/>
      <c r="V170"/>
      <c r="W170"/>
    </row>
    <row r="171" spans="1:23" s="132" customFormat="1" x14ac:dyDescent="0.2">
      <c r="A171" s="71">
        <v>60.8</v>
      </c>
      <c r="B171" s="201"/>
      <c r="C171" s="137" t="s">
        <v>61</v>
      </c>
      <c r="D171" s="124" t="s">
        <v>56</v>
      </c>
      <c r="E171" s="135">
        <v>10.37</v>
      </c>
      <c r="F171" s="126"/>
      <c r="G171" s="127"/>
      <c r="H171" s="78"/>
      <c r="I171" s="127"/>
      <c r="J171" s="128"/>
      <c r="K171" s="129">
        <f t="shared" si="16"/>
        <v>0</v>
      </c>
      <c r="L171" s="130">
        <f t="shared" si="12"/>
        <v>0</v>
      </c>
      <c r="M171" s="131">
        <f t="shared" si="13"/>
        <v>0</v>
      </c>
      <c r="N171" s="78">
        <f t="shared" si="14"/>
        <v>0</v>
      </c>
      <c r="O171" s="127">
        <f t="shared" si="15"/>
        <v>0</v>
      </c>
      <c r="P171" s="78">
        <f t="shared" si="17"/>
        <v>0</v>
      </c>
      <c r="R171"/>
      <c r="S171"/>
      <c r="T171"/>
      <c r="U171"/>
      <c r="V171"/>
      <c r="W171"/>
    </row>
    <row r="172" spans="1:23" s="132" customFormat="1" x14ac:dyDescent="0.2">
      <c r="A172" s="71">
        <v>60.9</v>
      </c>
      <c r="B172" s="201"/>
      <c r="C172" s="123" t="s">
        <v>63</v>
      </c>
      <c r="D172" s="124" t="s">
        <v>45</v>
      </c>
      <c r="E172" s="125">
        <v>5.41</v>
      </c>
      <c r="F172" s="126"/>
      <c r="G172" s="127"/>
      <c r="H172" s="78"/>
      <c r="I172" s="127"/>
      <c r="J172" s="128"/>
      <c r="K172" s="129">
        <f t="shared" si="16"/>
        <v>0</v>
      </c>
      <c r="L172" s="130">
        <f t="shared" si="12"/>
        <v>0</v>
      </c>
      <c r="M172" s="131">
        <f t="shared" si="13"/>
        <v>0</v>
      </c>
      <c r="N172" s="78">
        <f t="shared" si="14"/>
        <v>0</v>
      </c>
      <c r="O172" s="127">
        <f t="shared" si="15"/>
        <v>0</v>
      </c>
      <c r="P172" s="78">
        <f t="shared" si="17"/>
        <v>0</v>
      </c>
      <c r="R172"/>
      <c r="S172"/>
      <c r="T172"/>
      <c r="U172"/>
      <c r="V172"/>
      <c r="W172"/>
    </row>
    <row r="173" spans="1:23" s="132" customFormat="1" x14ac:dyDescent="0.2">
      <c r="A173" s="70">
        <v>60.1</v>
      </c>
      <c r="B173" s="202"/>
      <c r="C173" s="134" t="s">
        <v>55</v>
      </c>
      <c r="D173" s="71" t="s">
        <v>57</v>
      </c>
      <c r="E173" s="135">
        <v>6.49</v>
      </c>
      <c r="F173" s="126"/>
      <c r="G173" s="127"/>
      <c r="H173" s="78"/>
      <c r="I173" s="127"/>
      <c r="J173" s="128"/>
      <c r="K173" s="129">
        <f t="shared" si="16"/>
        <v>0</v>
      </c>
      <c r="L173" s="130">
        <f t="shared" si="12"/>
        <v>0</v>
      </c>
      <c r="M173" s="131">
        <f t="shared" si="13"/>
        <v>0</v>
      </c>
      <c r="N173" s="78">
        <f t="shared" si="14"/>
        <v>0</v>
      </c>
      <c r="O173" s="127">
        <f t="shared" si="15"/>
        <v>0</v>
      </c>
      <c r="P173" s="78">
        <f t="shared" si="17"/>
        <v>0</v>
      </c>
      <c r="R173"/>
      <c r="S173"/>
      <c r="T173"/>
      <c r="U173"/>
      <c r="V173"/>
      <c r="W173"/>
    </row>
    <row r="174" spans="1:23" s="132" customFormat="1" ht="14.25" x14ac:dyDescent="0.2">
      <c r="A174" s="70">
        <v>60.11</v>
      </c>
      <c r="B174" s="202"/>
      <c r="C174" s="134" t="s">
        <v>58</v>
      </c>
      <c r="D174" s="71" t="s">
        <v>46</v>
      </c>
      <c r="E174" s="135">
        <v>0.05</v>
      </c>
      <c r="F174" s="126"/>
      <c r="G174" s="127"/>
      <c r="H174" s="78"/>
      <c r="I174" s="127"/>
      <c r="J174" s="128"/>
      <c r="K174" s="129">
        <f t="shared" si="16"/>
        <v>0</v>
      </c>
      <c r="L174" s="130">
        <f t="shared" si="12"/>
        <v>0</v>
      </c>
      <c r="M174" s="131">
        <f t="shared" si="13"/>
        <v>0</v>
      </c>
      <c r="N174" s="78">
        <f t="shared" si="14"/>
        <v>0</v>
      </c>
      <c r="O174" s="127">
        <f t="shared" si="15"/>
        <v>0</v>
      </c>
      <c r="P174" s="78">
        <f t="shared" si="17"/>
        <v>0</v>
      </c>
      <c r="R174"/>
      <c r="S174"/>
      <c r="T174"/>
      <c r="U174"/>
      <c r="V174"/>
      <c r="W174"/>
    </row>
    <row r="175" spans="1:23" s="132" customFormat="1" ht="14.25" x14ac:dyDescent="0.2">
      <c r="A175" s="70">
        <v>60.12</v>
      </c>
      <c r="B175" s="202"/>
      <c r="C175" s="136" t="s">
        <v>62</v>
      </c>
      <c r="D175" s="71" t="s">
        <v>46</v>
      </c>
      <c r="E175" s="125">
        <v>5.41</v>
      </c>
      <c r="F175" s="126"/>
      <c r="G175" s="127"/>
      <c r="H175" s="78"/>
      <c r="I175" s="127"/>
      <c r="J175" s="128"/>
      <c r="K175" s="129">
        <f t="shared" si="16"/>
        <v>0</v>
      </c>
      <c r="L175" s="130">
        <f t="shared" si="12"/>
        <v>0</v>
      </c>
      <c r="M175" s="131">
        <f t="shared" si="13"/>
        <v>0</v>
      </c>
      <c r="N175" s="78">
        <f t="shared" si="14"/>
        <v>0</v>
      </c>
      <c r="O175" s="127">
        <f t="shared" si="15"/>
        <v>0</v>
      </c>
      <c r="P175" s="78">
        <f t="shared" si="17"/>
        <v>0</v>
      </c>
      <c r="R175"/>
      <c r="S175"/>
      <c r="T175"/>
      <c r="U175"/>
      <c r="V175"/>
      <c r="W175"/>
    </row>
    <row r="176" spans="1:23" s="132" customFormat="1" x14ac:dyDescent="0.2">
      <c r="A176" s="70">
        <v>60.13</v>
      </c>
      <c r="B176" s="202"/>
      <c r="C176" s="134" t="s">
        <v>53</v>
      </c>
      <c r="D176" s="71" t="s">
        <v>56</v>
      </c>
      <c r="E176" s="135">
        <v>0.49</v>
      </c>
      <c r="F176" s="126"/>
      <c r="G176" s="127"/>
      <c r="H176" s="78"/>
      <c r="I176" s="127"/>
      <c r="J176" s="128"/>
      <c r="K176" s="129">
        <f t="shared" si="16"/>
        <v>0</v>
      </c>
      <c r="L176" s="130">
        <f t="shared" si="12"/>
        <v>0</v>
      </c>
      <c r="M176" s="131">
        <f t="shared" si="13"/>
        <v>0</v>
      </c>
      <c r="N176" s="78">
        <f t="shared" si="14"/>
        <v>0</v>
      </c>
      <c r="O176" s="127">
        <f t="shared" si="15"/>
        <v>0</v>
      </c>
      <c r="P176" s="78">
        <f t="shared" si="17"/>
        <v>0</v>
      </c>
      <c r="R176"/>
      <c r="S176"/>
      <c r="T176"/>
      <c r="U176"/>
      <c r="V176"/>
      <c r="W176"/>
    </row>
    <row r="177" spans="1:23" s="132" customFormat="1" x14ac:dyDescent="0.2">
      <c r="A177" s="70">
        <v>60.14</v>
      </c>
      <c r="B177" s="202"/>
      <c r="C177" s="136" t="s">
        <v>64</v>
      </c>
      <c r="D177" s="71" t="s">
        <v>45</v>
      </c>
      <c r="E177" s="125">
        <v>5.41</v>
      </c>
      <c r="F177" s="126"/>
      <c r="G177" s="127"/>
      <c r="H177" s="78"/>
      <c r="I177" s="127"/>
      <c r="J177" s="128"/>
      <c r="K177" s="129">
        <f t="shared" si="16"/>
        <v>0</v>
      </c>
      <c r="L177" s="130">
        <f t="shared" si="12"/>
        <v>0</v>
      </c>
      <c r="M177" s="131">
        <f t="shared" si="13"/>
        <v>0</v>
      </c>
      <c r="N177" s="78">
        <f t="shared" si="14"/>
        <v>0</v>
      </c>
      <c r="O177" s="127">
        <f t="shared" si="15"/>
        <v>0</v>
      </c>
      <c r="P177" s="78">
        <f t="shared" si="17"/>
        <v>0</v>
      </c>
      <c r="R177"/>
      <c r="S177"/>
      <c r="T177"/>
      <c r="U177"/>
      <c r="V177"/>
      <c r="W177"/>
    </row>
    <row r="178" spans="1:23" s="132" customFormat="1" x14ac:dyDescent="0.2">
      <c r="A178" s="70">
        <v>60.15</v>
      </c>
      <c r="B178" s="202"/>
      <c r="C178" s="134" t="s">
        <v>60</v>
      </c>
      <c r="D178" s="71" t="s">
        <v>56</v>
      </c>
      <c r="E178" s="135">
        <v>2.16</v>
      </c>
      <c r="F178" s="126"/>
      <c r="G178" s="127"/>
      <c r="H178" s="78"/>
      <c r="I178" s="127"/>
      <c r="J178" s="128"/>
      <c r="K178" s="129">
        <f t="shared" si="16"/>
        <v>0</v>
      </c>
      <c r="L178" s="130">
        <f t="shared" si="12"/>
        <v>0</v>
      </c>
      <c r="M178" s="131">
        <f t="shared" si="13"/>
        <v>0</v>
      </c>
      <c r="N178" s="78">
        <f t="shared" si="14"/>
        <v>0</v>
      </c>
      <c r="O178" s="127">
        <f t="shared" si="15"/>
        <v>0</v>
      </c>
      <c r="P178" s="78">
        <f t="shared" si="17"/>
        <v>0</v>
      </c>
      <c r="R178"/>
      <c r="S178"/>
      <c r="T178"/>
      <c r="U178"/>
      <c r="V178"/>
      <c r="W178"/>
    </row>
    <row r="179" spans="1:23" s="122" customFormat="1" x14ac:dyDescent="0.2">
      <c r="A179" s="70">
        <v>60.16</v>
      </c>
      <c r="B179" s="202"/>
      <c r="C179" s="136" t="s">
        <v>121</v>
      </c>
      <c r="D179" s="71" t="s">
        <v>45</v>
      </c>
      <c r="E179" s="125">
        <v>4.7</v>
      </c>
      <c r="F179" s="126"/>
      <c r="G179" s="127"/>
      <c r="H179" s="78"/>
      <c r="I179" s="127"/>
      <c r="J179" s="128"/>
      <c r="K179" s="129">
        <f t="shared" si="16"/>
        <v>0</v>
      </c>
      <c r="L179" s="130">
        <f t="shared" si="12"/>
        <v>0</v>
      </c>
      <c r="M179" s="131">
        <f t="shared" si="13"/>
        <v>0</v>
      </c>
      <c r="N179" s="78">
        <f t="shared" si="14"/>
        <v>0</v>
      </c>
      <c r="O179" s="127">
        <f t="shared" si="15"/>
        <v>0</v>
      </c>
      <c r="P179" s="78">
        <f t="shared" si="17"/>
        <v>0</v>
      </c>
      <c r="R179"/>
      <c r="S179"/>
      <c r="T179"/>
      <c r="U179"/>
      <c r="V179"/>
      <c r="W179"/>
    </row>
    <row r="180" spans="1:23" s="122" customFormat="1" x14ac:dyDescent="0.2">
      <c r="A180" s="70">
        <v>60.17</v>
      </c>
      <c r="B180" s="202"/>
      <c r="C180" s="136" t="s">
        <v>72</v>
      </c>
      <c r="D180" s="71" t="s">
        <v>45</v>
      </c>
      <c r="E180" s="125">
        <v>4.7</v>
      </c>
      <c r="F180" s="126"/>
      <c r="G180" s="127"/>
      <c r="H180" s="78"/>
      <c r="I180" s="127"/>
      <c r="J180" s="128"/>
      <c r="K180" s="129">
        <f t="shared" si="16"/>
        <v>0</v>
      </c>
      <c r="L180" s="130">
        <f t="shared" si="12"/>
        <v>0</v>
      </c>
      <c r="M180" s="131">
        <f t="shared" si="13"/>
        <v>0</v>
      </c>
      <c r="N180" s="78">
        <f t="shared" si="14"/>
        <v>0</v>
      </c>
      <c r="O180" s="127">
        <f t="shared" si="15"/>
        <v>0</v>
      </c>
      <c r="P180" s="78">
        <f t="shared" si="17"/>
        <v>0</v>
      </c>
      <c r="R180"/>
      <c r="S180"/>
      <c r="T180"/>
      <c r="U180"/>
      <c r="V180"/>
      <c r="W180"/>
    </row>
    <row r="181" spans="1:23" s="132" customFormat="1" x14ac:dyDescent="0.2">
      <c r="A181" s="70">
        <v>60.18</v>
      </c>
      <c r="B181" s="202"/>
      <c r="C181" s="136" t="s">
        <v>73</v>
      </c>
      <c r="D181" s="71" t="s">
        <v>45</v>
      </c>
      <c r="E181" s="125">
        <v>4.7</v>
      </c>
      <c r="F181" s="126"/>
      <c r="G181" s="127"/>
      <c r="H181" s="78"/>
      <c r="I181" s="127"/>
      <c r="J181" s="128"/>
      <c r="K181" s="129">
        <f t="shared" si="16"/>
        <v>0</v>
      </c>
      <c r="L181" s="130">
        <f t="shared" si="12"/>
        <v>0</v>
      </c>
      <c r="M181" s="131">
        <f t="shared" si="13"/>
        <v>0</v>
      </c>
      <c r="N181" s="78">
        <f t="shared" si="14"/>
        <v>0</v>
      </c>
      <c r="O181" s="127">
        <f t="shared" si="15"/>
        <v>0</v>
      </c>
      <c r="P181" s="78">
        <f t="shared" si="17"/>
        <v>0</v>
      </c>
      <c r="R181"/>
      <c r="S181"/>
      <c r="T181"/>
      <c r="U181"/>
      <c r="V181"/>
      <c r="W181"/>
    </row>
    <row r="182" spans="1:23" s="132" customFormat="1" x14ac:dyDescent="0.2">
      <c r="A182" s="70">
        <v>60.19</v>
      </c>
      <c r="B182" s="202"/>
      <c r="C182" s="142" t="s">
        <v>67</v>
      </c>
      <c r="D182" s="71" t="s">
        <v>51</v>
      </c>
      <c r="E182" s="135">
        <v>8.94</v>
      </c>
      <c r="F182" s="126"/>
      <c r="G182" s="127"/>
      <c r="H182" s="78"/>
      <c r="I182" s="127"/>
      <c r="J182" s="128"/>
      <c r="K182" s="129">
        <f t="shared" si="16"/>
        <v>0</v>
      </c>
      <c r="L182" s="130">
        <f t="shared" si="12"/>
        <v>0</v>
      </c>
      <c r="M182" s="131">
        <f t="shared" si="13"/>
        <v>0</v>
      </c>
      <c r="N182" s="78">
        <f t="shared" si="14"/>
        <v>0</v>
      </c>
      <c r="O182" s="127">
        <f t="shared" si="15"/>
        <v>0</v>
      </c>
      <c r="P182" s="78">
        <f t="shared" si="17"/>
        <v>0</v>
      </c>
      <c r="R182"/>
      <c r="S182"/>
      <c r="T182"/>
      <c r="U182"/>
      <c r="V182"/>
      <c r="W182"/>
    </row>
    <row r="183" spans="1:23" s="132" customFormat="1" x14ac:dyDescent="0.2">
      <c r="A183" s="211">
        <v>61</v>
      </c>
      <c r="B183" s="212"/>
      <c r="C183" s="213" t="s">
        <v>120</v>
      </c>
      <c r="D183" s="214"/>
      <c r="E183" s="221">
        <v>0</v>
      </c>
      <c r="F183" s="222"/>
      <c r="G183" s="223"/>
      <c r="H183" s="218"/>
      <c r="I183" s="217"/>
      <c r="J183" s="224"/>
      <c r="K183" s="228">
        <f t="shared" si="16"/>
        <v>0</v>
      </c>
      <c r="L183" s="225">
        <f t="shared" si="12"/>
        <v>0</v>
      </c>
      <c r="M183" s="226">
        <f t="shared" si="13"/>
        <v>0</v>
      </c>
      <c r="N183" s="227">
        <f t="shared" si="14"/>
        <v>0</v>
      </c>
      <c r="O183" s="223">
        <f t="shared" si="15"/>
        <v>0</v>
      </c>
      <c r="P183" s="227">
        <f t="shared" si="17"/>
        <v>0</v>
      </c>
      <c r="R183"/>
      <c r="S183"/>
      <c r="T183"/>
      <c r="U183"/>
      <c r="V183"/>
      <c r="W183"/>
    </row>
    <row r="184" spans="1:23" s="132" customFormat="1" x14ac:dyDescent="0.2">
      <c r="A184" s="71">
        <v>61.1</v>
      </c>
      <c r="B184" s="201"/>
      <c r="C184" s="123" t="s">
        <v>54</v>
      </c>
      <c r="D184" s="124" t="s">
        <v>45</v>
      </c>
      <c r="E184" s="125">
        <v>17.23</v>
      </c>
      <c r="F184" s="126"/>
      <c r="G184" s="127"/>
      <c r="H184" s="78"/>
      <c r="I184" s="127"/>
      <c r="J184" s="128"/>
      <c r="K184" s="129">
        <f t="shared" si="16"/>
        <v>0</v>
      </c>
      <c r="L184" s="130">
        <f t="shared" si="12"/>
        <v>0</v>
      </c>
      <c r="M184" s="131">
        <f t="shared" si="13"/>
        <v>0</v>
      </c>
      <c r="N184" s="78">
        <f t="shared" si="14"/>
        <v>0</v>
      </c>
      <c r="O184" s="127">
        <f t="shared" si="15"/>
        <v>0</v>
      </c>
      <c r="P184" s="78">
        <f t="shared" si="17"/>
        <v>0</v>
      </c>
      <c r="R184"/>
      <c r="S184"/>
      <c r="T184"/>
      <c r="U184"/>
      <c r="V184"/>
      <c r="W184"/>
    </row>
    <row r="185" spans="1:23" s="132" customFormat="1" x14ac:dyDescent="0.2">
      <c r="A185" s="71">
        <v>61.2</v>
      </c>
      <c r="B185" s="201"/>
      <c r="C185" s="134" t="s">
        <v>55</v>
      </c>
      <c r="D185" s="71" t="s">
        <v>57</v>
      </c>
      <c r="E185" s="135">
        <v>15.51</v>
      </c>
      <c r="F185" s="126"/>
      <c r="G185" s="127"/>
      <c r="H185" s="78"/>
      <c r="I185" s="127"/>
      <c r="J185" s="128"/>
      <c r="K185" s="129">
        <f t="shared" si="16"/>
        <v>0</v>
      </c>
      <c r="L185" s="130">
        <f t="shared" si="12"/>
        <v>0</v>
      </c>
      <c r="M185" s="131">
        <f t="shared" si="13"/>
        <v>0</v>
      </c>
      <c r="N185" s="78">
        <f t="shared" si="14"/>
        <v>0</v>
      </c>
      <c r="O185" s="127">
        <f t="shared" si="15"/>
        <v>0</v>
      </c>
      <c r="P185" s="78">
        <f t="shared" si="17"/>
        <v>0</v>
      </c>
      <c r="R185"/>
      <c r="S185"/>
      <c r="T185"/>
      <c r="U185"/>
      <c r="V185"/>
      <c r="W185"/>
    </row>
    <row r="186" spans="1:23" s="132" customFormat="1" ht="14.25" x14ac:dyDescent="0.2">
      <c r="A186" s="71">
        <v>61.3</v>
      </c>
      <c r="B186" s="201"/>
      <c r="C186" s="134" t="s">
        <v>58</v>
      </c>
      <c r="D186" s="71" t="s">
        <v>46</v>
      </c>
      <c r="E186" s="135">
        <v>0.17</v>
      </c>
      <c r="F186" s="126"/>
      <c r="G186" s="127"/>
      <c r="H186" s="78"/>
      <c r="I186" s="127"/>
      <c r="J186" s="128"/>
      <c r="K186" s="129">
        <f t="shared" si="16"/>
        <v>0</v>
      </c>
      <c r="L186" s="130">
        <f t="shared" si="12"/>
        <v>0</v>
      </c>
      <c r="M186" s="131">
        <f t="shared" si="13"/>
        <v>0</v>
      </c>
      <c r="N186" s="78">
        <f t="shared" si="14"/>
        <v>0</v>
      </c>
      <c r="O186" s="127">
        <f t="shared" si="15"/>
        <v>0</v>
      </c>
      <c r="P186" s="78">
        <f t="shared" si="17"/>
        <v>0</v>
      </c>
      <c r="R186"/>
      <c r="S186"/>
      <c r="T186"/>
      <c r="U186"/>
      <c r="V186"/>
      <c r="W186"/>
    </row>
    <row r="187" spans="1:23" s="132" customFormat="1" ht="14.25" x14ac:dyDescent="0.2">
      <c r="A187" s="71">
        <v>61.4</v>
      </c>
      <c r="B187" s="201"/>
      <c r="C187" s="136" t="s">
        <v>52</v>
      </c>
      <c r="D187" s="71" t="s">
        <v>46</v>
      </c>
      <c r="E187" s="135">
        <v>17.23</v>
      </c>
      <c r="F187" s="126"/>
      <c r="G187" s="127"/>
      <c r="H187" s="78"/>
      <c r="I187" s="127"/>
      <c r="J187" s="128"/>
      <c r="K187" s="129">
        <f t="shared" si="16"/>
        <v>0</v>
      </c>
      <c r="L187" s="130">
        <f t="shared" si="12"/>
        <v>0</v>
      </c>
      <c r="M187" s="131">
        <f t="shared" si="13"/>
        <v>0</v>
      </c>
      <c r="N187" s="78">
        <f t="shared" si="14"/>
        <v>0</v>
      </c>
      <c r="O187" s="127">
        <f t="shared" si="15"/>
        <v>0</v>
      </c>
      <c r="P187" s="78">
        <f t="shared" si="17"/>
        <v>0</v>
      </c>
      <c r="R187"/>
      <c r="S187"/>
      <c r="T187"/>
      <c r="U187"/>
      <c r="V187"/>
      <c r="W187"/>
    </row>
    <row r="188" spans="1:23" s="132" customFormat="1" x14ac:dyDescent="0.2">
      <c r="A188" s="71">
        <v>61.5</v>
      </c>
      <c r="B188" s="201"/>
      <c r="C188" s="134" t="s">
        <v>53</v>
      </c>
      <c r="D188" s="71" t="s">
        <v>56</v>
      </c>
      <c r="E188" s="135">
        <v>2.58</v>
      </c>
      <c r="F188" s="126"/>
      <c r="G188" s="127"/>
      <c r="H188" s="78"/>
      <c r="I188" s="127"/>
      <c r="J188" s="128"/>
      <c r="K188" s="129">
        <f t="shared" si="16"/>
        <v>0</v>
      </c>
      <c r="L188" s="130">
        <f t="shared" si="12"/>
        <v>0</v>
      </c>
      <c r="M188" s="131">
        <f t="shared" si="13"/>
        <v>0</v>
      </c>
      <c r="N188" s="78">
        <f t="shared" si="14"/>
        <v>0</v>
      </c>
      <c r="O188" s="127">
        <f t="shared" si="15"/>
        <v>0</v>
      </c>
      <c r="P188" s="78">
        <f t="shared" si="17"/>
        <v>0</v>
      </c>
      <c r="R188"/>
      <c r="S188"/>
      <c r="T188"/>
      <c r="U188"/>
      <c r="V188"/>
      <c r="W188"/>
    </row>
    <row r="189" spans="1:23" s="132" customFormat="1" x14ac:dyDescent="0.2">
      <c r="A189" s="71">
        <v>61.6</v>
      </c>
      <c r="B189" s="201"/>
      <c r="C189" s="136" t="s">
        <v>59</v>
      </c>
      <c r="D189" s="71" t="s">
        <v>45</v>
      </c>
      <c r="E189" s="125">
        <v>17.23</v>
      </c>
      <c r="F189" s="126"/>
      <c r="G189" s="127"/>
      <c r="H189" s="78"/>
      <c r="I189" s="127"/>
      <c r="J189" s="128"/>
      <c r="K189" s="129">
        <f t="shared" si="16"/>
        <v>0</v>
      </c>
      <c r="L189" s="130">
        <f t="shared" si="12"/>
        <v>0</v>
      </c>
      <c r="M189" s="131">
        <f t="shared" si="13"/>
        <v>0</v>
      </c>
      <c r="N189" s="78">
        <f t="shared" si="14"/>
        <v>0</v>
      </c>
      <c r="O189" s="127">
        <f t="shared" si="15"/>
        <v>0</v>
      </c>
      <c r="P189" s="78">
        <f t="shared" si="17"/>
        <v>0</v>
      </c>
      <c r="R189"/>
      <c r="S189"/>
      <c r="T189"/>
      <c r="U189"/>
      <c r="V189"/>
      <c r="W189"/>
    </row>
    <row r="190" spans="1:23" s="132" customFormat="1" x14ac:dyDescent="0.2">
      <c r="A190" s="71">
        <v>61.7</v>
      </c>
      <c r="B190" s="201"/>
      <c r="C190" s="134" t="s">
        <v>60</v>
      </c>
      <c r="D190" s="71" t="s">
        <v>56</v>
      </c>
      <c r="E190" s="135">
        <v>6.89</v>
      </c>
      <c r="F190" s="126"/>
      <c r="G190" s="127"/>
      <c r="H190" s="78"/>
      <c r="I190" s="127"/>
      <c r="J190" s="128"/>
      <c r="K190" s="129">
        <f t="shared" si="16"/>
        <v>0</v>
      </c>
      <c r="L190" s="130">
        <f t="shared" si="12"/>
        <v>0</v>
      </c>
      <c r="M190" s="131">
        <f t="shared" si="13"/>
        <v>0</v>
      </c>
      <c r="N190" s="78">
        <f t="shared" si="14"/>
        <v>0</v>
      </c>
      <c r="O190" s="127">
        <f t="shared" si="15"/>
        <v>0</v>
      </c>
      <c r="P190" s="78">
        <f t="shared" si="17"/>
        <v>0</v>
      </c>
      <c r="R190"/>
      <c r="S190"/>
      <c r="T190"/>
      <c r="U190"/>
      <c r="V190"/>
      <c r="W190"/>
    </row>
    <row r="191" spans="1:23" s="132" customFormat="1" x14ac:dyDescent="0.2">
      <c r="A191" s="71">
        <v>61.8</v>
      </c>
      <c r="B191" s="201"/>
      <c r="C191" s="137" t="s">
        <v>61</v>
      </c>
      <c r="D191" s="124" t="s">
        <v>56</v>
      </c>
      <c r="E191" s="135">
        <v>6.89</v>
      </c>
      <c r="F191" s="126"/>
      <c r="G191" s="127"/>
      <c r="H191" s="78"/>
      <c r="I191" s="127"/>
      <c r="J191" s="128"/>
      <c r="K191" s="129">
        <f t="shared" si="16"/>
        <v>0</v>
      </c>
      <c r="L191" s="130">
        <f t="shared" si="12"/>
        <v>0</v>
      </c>
      <c r="M191" s="131">
        <f t="shared" si="13"/>
        <v>0</v>
      </c>
      <c r="N191" s="78">
        <f t="shared" si="14"/>
        <v>0</v>
      </c>
      <c r="O191" s="127">
        <f t="shared" si="15"/>
        <v>0</v>
      </c>
      <c r="P191" s="78">
        <f t="shared" si="17"/>
        <v>0</v>
      </c>
      <c r="R191"/>
      <c r="S191"/>
      <c r="T191"/>
      <c r="U191"/>
      <c r="V191"/>
      <c r="W191"/>
    </row>
    <row r="192" spans="1:23" s="132" customFormat="1" x14ac:dyDescent="0.2">
      <c r="A192" s="71">
        <v>61.9</v>
      </c>
      <c r="B192" s="201"/>
      <c r="C192" s="123" t="s">
        <v>63</v>
      </c>
      <c r="D192" s="124" t="s">
        <v>45</v>
      </c>
      <c r="E192" s="125">
        <v>2.42</v>
      </c>
      <c r="F192" s="126"/>
      <c r="G192" s="127"/>
      <c r="H192" s="78"/>
      <c r="I192" s="127"/>
      <c r="J192" s="128"/>
      <c r="K192" s="129">
        <f t="shared" si="16"/>
        <v>0</v>
      </c>
      <c r="L192" s="130">
        <f t="shared" si="12"/>
        <v>0</v>
      </c>
      <c r="M192" s="131">
        <f t="shared" si="13"/>
        <v>0</v>
      </c>
      <c r="N192" s="78">
        <f t="shared" si="14"/>
        <v>0</v>
      </c>
      <c r="O192" s="127">
        <f t="shared" si="15"/>
        <v>0</v>
      </c>
      <c r="P192" s="78">
        <f t="shared" si="17"/>
        <v>0</v>
      </c>
      <c r="R192"/>
      <c r="S192"/>
      <c r="T192"/>
      <c r="U192"/>
      <c r="V192"/>
      <c r="W192"/>
    </row>
    <row r="193" spans="1:23" s="132" customFormat="1" x14ac:dyDescent="0.2">
      <c r="A193" s="70">
        <v>61.1</v>
      </c>
      <c r="B193" s="202"/>
      <c r="C193" s="134" t="s">
        <v>55</v>
      </c>
      <c r="D193" s="71" t="s">
        <v>57</v>
      </c>
      <c r="E193" s="135">
        <v>2.9</v>
      </c>
      <c r="F193" s="126"/>
      <c r="G193" s="127"/>
      <c r="H193" s="78"/>
      <c r="I193" s="127"/>
      <c r="J193" s="128"/>
      <c r="K193" s="129">
        <f t="shared" si="16"/>
        <v>0</v>
      </c>
      <c r="L193" s="130">
        <f t="shared" si="12"/>
        <v>0</v>
      </c>
      <c r="M193" s="131">
        <f t="shared" si="13"/>
        <v>0</v>
      </c>
      <c r="N193" s="78">
        <f t="shared" si="14"/>
        <v>0</v>
      </c>
      <c r="O193" s="127">
        <f t="shared" si="15"/>
        <v>0</v>
      </c>
      <c r="P193" s="78">
        <f t="shared" si="17"/>
        <v>0</v>
      </c>
      <c r="R193"/>
      <c r="S193"/>
      <c r="T193"/>
      <c r="U193"/>
      <c r="V193"/>
      <c r="W193"/>
    </row>
    <row r="194" spans="1:23" s="132" customFormat="1" ht="14.25" x14ac:dyDescent="0.2">
      <c r="A194" s="70">
        <v>61.11</v>
      </c>
      <c r="B194" s="202"/>
      <c r="C194" s="134" t="s">
        <v>58</v>
      </c>
      <c r="D194" s="71" t="s">
        <v>46</v>
      </c>
      <c r="E194" s="135">
        <v>0.02</v>
      </c>
      <c r="F194" s="126"/>
      <c r="G194" s="127"/>
      <c r="H194" s="78"/>
      <c r="I194" s="127"/>
      <c r="J194" s="128"/>
      <c r="K194" s="129">
        <f t="shared" si="16"/>
        <v>0</v>
      </c>
      <c r="L194" s="130">
        <f t="shared" si="12"/>
        <v>0</v>
      </c>
      <c r="M194" s="131">
        <f t="shared" si="13"/>
        <v>0</v>
      </c>
      <c r="N194" s="78">
        <f t="shared" si="14"/>
        <v>0</v>
      </c>
      <c r="O194" s="127">
        <f t="shared" si="15"/>
        <v>0</v>
      </c>
      <c r="P194" s="78">
        <f t="shared" si="17"/>
        <v>0</v>
      </c>
      <c r="R194"/>
      <c r="S194"/>
      <c r="T194"/>
      <c r="U194"/>
      <c r="V194"/>
      <c r="W194"/>
    </row>
    <row r="195" spans="1:23" s="132" customFormat="1" ht="14.25" x14ac:dyDescent="0.2">
      <c r="A195" s="70">
        <v>61.12</v>
      </c>
      <c r="B195" s="202"/>
      <c r="C195" s="136" t="s">
        <v>62</v>
      </c>
      <c r="D195" s="71" t="s">
        <v>46</v>
      </c>
      <c r="E195" s="125">
        <v>2.42</v>
      </c>
      <c r="F195" s="126"/>
      <c r="G195" s="127"/>
      <c r="H195" s="78"/>
      <c r="I195" s="127"/>
      <c r="J195" s="128"/>
      <c r="K195" s="129">
        <f t="shared" si="16"/>
        <v>0</v>
      </c>
      <c r="L195" s="130">
        <f t="shared" si="12"/>
        <v>0</v>
      </c>
      <c r="M195" s="131">
        <f t="shared" si="13"/>
        <v>0</v>
      </c>
      <c r="N195" s="78">
        <f t="shared" si="14"/>
        <v>0</v>
      </c>
      <c r="O195" s="127">
        <f t="shared" si="15"/>
        <v>0</v>
      </c>
      <c r="P195" s="78">
        <f t="shared" si="17"/>
        <v>0</v>
      </c>
      <c r="R195"/>
      <c r="S195"/>
      <c r="T195"/>
      <c r="U195"/>
      <c r="V195"/>
      <c r="W195"/>
    </row>
    <row r="196" spans="1:23" s="132" customFormat="1" x14ac:dyDescent="0.2">
      <c r="A196" s="70">
        <v>61.13</v>
      </c>
      <c r="B196" s="202"/>
      <c r="C196" s="134" t="s">
        <v>53</v>
      </c>
      <c r="D196" s="71" t="s">
        <v>56</v>
      </c>
      <c r="E196" s="135">
        <v>0.22</v>
      </c>
      <c r="F196" s="126"/>
      <c r="G196" s="127"/>
      <c r="H196" s="78"/>
      <c r="I196" s="127"/>
      <c r="J196" s="128"/>
      <c r="K196" s="129">
        <f t="shared" si="16"/>
        <v>0</v>
      </c>
      <c r="L196" s="130">
        <f t="shared" si="12"/>
        <v>0</v>
      </c>
      <c r="M196" s="131">
        <f t="shared" si="13"/>
        <v>0</v>
      </c>
      <c r="N196" s="78">
        <f t="shared" si="14"/>
        <v>0</v>
      </c>
      <c r="O196" s="127">
        <f t="shared" si="15"/>
        <v>0</v>
      </c>
      <c r="P196" s="78">
        <f t="shared" si="17"/>
        <v>0</v>
      </c>
      <c r="R196"/>
      <c r="S196"/>
      <c r="T196"/>
      <c r="U196"/>
      <c r="V196"/>
      <c r="W196"/>
    </row>
    <row r="197" spans="1:23" s="122" customFormat="1" x14ac:dyDescent="0.2">
      <c r="A197" s="70">
        <v>61.14</v>
      </c>
      <c r="B197" s="202"/>
      <c r="C197" s="136" t="s">
        <v>64</v>
      </c>
      <c r="D197" s="71" t="s">
        <v>45</v>
      </c>
      <c r="E197" s="125">
        <v>2.42</v>
      </c>
      <c r="F197" s="126"/>
      <c r="G197" s="127"/>
      <c r="H197" s="78"/>
      <c r="I197" s="127"/>
      <c r="J197" s="128"/>
      <c r="K197" s="129">
        <f t="shared" si="16"/>
        <v>0</v>
      </c>
      <c r="L197" s="130">
        <f t="shared" si="12"/>
        <v>0</v>
      </c>
      <c r="M197" s="131">
        <f t="shared" si="13"/>
        <v>0</v>
      </c>
      <c r="N197" s="78">
        <f t="shared" si="14"/>
        <v>0</v>
      </c>
      <c r="O197" s="127">
        <f t="shared" si="15"/>
        <v>0</v>
      </c>
      <c r="P197" s="78">
        <f t="shared" si="17"/>
        <v>0</v>
      </c>
      <c r="R197"/>
      <c r="S197"/>
      <c r="T197"/>
      <c r="U197"/>
      <c r="V197"/>
      <c r="W197"/>
    </row>
    <row r="198" spans="1:23" s="122" customFormat="1" x14ac:dyDescent="0.2">
      <c r="A198" s="70">
        <v>61.15</v>
      </c>
      <c r="B198" s="202"/>
      <c r="C198" s="134" t="s">
        <v>60</v>
      </c>
      <c r="D198" s="71" t="s">
        <v>56</v>
      </c>
      <c r="E198" s="135">
        <v>0.97</v>
      </c>
      <c r="F198" s="126"/>
      <c r="G198" s="127"/>
      <c r="H198" s="78"/>
      <c r="I198" s="127"/>
      <c r="J198" s="128"/>
      <c r="K198" s="129">
        <f t="shared" si="16"/>
        <v>0</v>
      </c>
      <c r="L198" s="130">
        <f t="shared" si="12"/>
        <v>0</v>
      </c>
      <c r="M198" s="131">
        <f t="shared" si="13"/>
        <v>0</v>
      </c>
      <c r="N198" s="78">
        <f t="shared" si="14"/>
        <v>0</v>
      </c>
      <c r="O198" s="127">
        <f t="shared" si="15"/>
        <v>0</v>
      </c>
      <c r="P198" s="78">
        <f t="shared" si="17"/>
        <v>0</v>
      </c>
      <c r="R198"/>
      <c r="S198"/>
      <c r="T198"/>
      <c r="U198"/>
      <c r="V198"/>
      <c r="W198"/>
    </row>
    <row r="199" spans="1:23" s="122" customFormat="1" x14ac:dyDescent="0.2">
      <c r="A199" s="70">
        <v>61.16</v>
      </c>
      <c r="B199" s="202"/>
      <c r="C199" s="136" t="s">
        <v>73</v>
      </c>
      <c r="D199" s="71" t="s">
        <v>45</v>
      </c>
      <c r="E199" s="125">
        <v>2.1</v>
      </c>
      <c r="F199" s="126"/>
      <c r="G199" s="129"/>
      <c r="H199" s="128"/>
      <c r="I199" s="129"/>
      <c r="J199" s="128"/>
      <c r="K199" s="129">
        <f t="shared" si="16"/>
        <v>0</v>
      </c>
      <c r="L199" s="130">
        <f t="shared" si="12"/>
        <v>0</v>
      </c>
      <c r="M199" s="131">
        <f t="shared" si="13"/>
        <v>0</v>
      </c>
      <c r="N199" s="78">
        <f t="shared" si="14"/>
        <v>0</v>
      </c>
      <c r="O199" s="127">
        <f t="shared" si="15"/>
        <v>0</v>
      </c>
      <c r="P199" s="78">
        <f t="shared" si="17"/>
        <v>0</v>
      </c>
      <c r="R199"/>
      <c r="S199"/>
      <c r="T199"/>
      <c r="U199"/>
      <c r="V199"/>
      <c r="W199"/>
    </row>
    <row r="200" spans="1:23" s="132" customFormat="1" x14ac:dyDescent="0.2">
      <c r="A200" s="71">
        <v>61.17</v>
      </c>
      <c r="B200" s="201"/>
      <c r="C200" s="142" t="s">
        <v>67</v>
      </c>
      <c r="D200" s="71" t="s">
        <v>51</v>
      </c>
      <c r="E200" s="141">
        <v>0.6</v>
      </c>
      <c r="F200" s="126"/>
      <c r="G200" s="129"/>
      <c r="H200" s="128"/>
      <c r="I200" s="129"/>
      <c r="J200" s="128"/>
      <c r="K200" s="129">
        <f t="shared" si="16"/>
        <v>0</v>
      </c>
      <c r="L200" s="130">
        <f t="shared" si="12"/>
        <v>0</v>
      </c>
      <c r="M200" s="131">
        <f t="shared" si="13"/>
        <v>0</v>
      </c>
      <c r="N200" s="78">
        <f t="shared" si="14"/>
        <v>0</v>
      </c>
      <c r="O200" s="127">
        <f t="shared" si="15"/>
        <v>0</v>
      </c>
      <c r="P200" s="78">
        <f t="shared" si="17"/>
        <v>0</v>
      </c>
      <c r="R200"/>
      <c r="S200"/>
      <c r="T200"/>
      <c r="U200"/>
      <c r="V200"/>
      <c r="W200"/>
    </row>
    <row r="201" spans="1:23" s="132" customFormat="1" x14ac:dyDescent="0.2">
      <c r="A201" s="211">
        <v>62</v>
      </c>
      <c r="B201" s="212"/>
      <c r="C201" s="213" t="s">
        <v>104</v>
      </c>
      <c r="D201" s="214"/>
      <c r="E201" s="221">
        <v>0</v>
      </c>
      <c r="F201" s="222"/>
      <c r="G201" s="223"/>
      <c r="H201" s="218"/>
      <c r="I201" s="217"/>
      <c r="J201" s="224"/>
      <c r="K201" s="228">
        <f t="shared" si="16"/>
        <v>0</v>
      </c>
      <c r="L201" s="225">
        <f t="shared" si="12"/>
        <v>0</v>
      </c>
      <c r="M201" s="226">
        <f t="shared" si="13"/>
        <v>0</v>
      </c>
      <c r="N201" s="227">
        <f t="shared" si="14"/>
        <v>0</v>
      </c>
      <c r="O201" s="223">
        <f t="shared" si="15"/>
        <v>0</v>
      </c>
      <c r="P201" s="227">
        <f t="shared" si="17"/>
        <v>0</v>
      </c>
      <c r="R201"/>
      <c r="S201"/>
      <c r="T201"/>
      <c r="U201"/>
      <c r="V201"/>
      <c r="W201"/>
    </row>
    <row r="202" spans="1:23" s="132" customFormat="1" x14ac:dyDescent="0.2">
      <c r="A202" s="71">
        <v>62.1</v>
      </c>
      <c r="B202" s="201"/>
      <c r="C202" s="123" t="s">
        <v>54</v>
      </c>
      <c r="D202" s="124" t="s">
        <v>45</v>
      </c>
      <c r="E202" s="125">
        <v>45.18</v>
      </c>
      <c r="F202" s="126"/>
      <c r="G202" s="127"/>
      <c r="H202" s="78"/>
      <c r="I202" s="127"/>
      <c r="J202" s="128"/>
      <c r="K202" s="129">
        <f t="shared" si="16"/>
        <v>0</v>
      </c>
      <c r="L202" s="130">
        <f t="shared" si="12"/>
        <v>0</v>
      </c>
      <c r="M202" s="131">
        <f t="shared" si="13"/>
        <v>0</v>
      </c>
      <c r="N202" s="78">
        <f t="shared" si="14"/>
        <v>0</v>
      </c>
      <c r="O202" s="127">
        <f t="shared" si="15"/>
        <v>0</v>
      </c>
      <c r="P202" s="78">
        <f t="shared" si="17"/>
        <v>0</v>
      </c>
      <c r="R202"/>
      <c r="S202"/>
      <c r="T202"/>
      <c r="U202"/>
      <c r="V202"/>
      <c r="W202"/>
    </row>
    <row r="203" spans="1:23" s="132" customFormat="1" x14ac:dyDescent="0.2">
      <c r="A203" s="71">
        <v>62.2</v>
      </c>
      <c r="B203" s="201"/>
      <c r="C203" s="134" t="s">
        <v>55</v>
      </c>
      <c r="D203" s="71" t="s">
        <v>57</v>
      </c>
      <c r="E203" s="135">
        <v>40.659999999999997</v>
      </c>
      <c r="F203" s="126"/>
      <c r="G203" s="127"/>
      <c r="H203" s="78"/>
      <c r="I203" s="127"/>
      <c r="J203" s="128"/>
      <c r="K203" s="129">
        <f t="shared" si="16"/>
        <v>0</v>
      </c>
      <c r="L203" s="130">
        <f t="shared" si="12"/>
        <v>0</v>
      </c>
      <c r="M203" s="131">
        <f t="shared" si="13"/>
        <v>0</v>
      </c>
      <c r="N203" s="78">
        <f t="shared" si="14"/>
        <v>0</v>
      </c>
      <c r="O203" s="127">
        <f t="shared" si="15"/>
        <v>0</v>
      </c>
      <c r="P203" s="78">
        <f t="shared" si="17"/>
        <v>0</v>
      </c>
      <c r="R203"/>
      <c r="S203"/>
      <c r="T203"/>
      <c r="U203"/>
      <c r="V203"/>
      <c r="W203"/>
    </row>
    <row r="204" spans="1:23" s="132" customFormat="1" ht="14.25" x14ac:dyDescent="0.2">
      <c r="A204" s="71">
        <v>62.3</v>
      </c>
      <c r="B204" s="201"/>
      <c r="C204" s="134" t="s">
        <v>58</v>
      </c>
      <c r="D204" s="71" t="s">
        <v>46</v>
      </c>
      <c r="E204" s="135">
        <v>0.45</v>
      </c>
      <c r="F204" s="126"/>
      <c r="G204" s="127"/>
      <c r="H204" s="78"/>
      <c r="I204" s="127"/>
      <c r="J204" s="128"/>
      <c r="K204" s="129">
        <f t="shared" si="16"/>
        <v>0</v>
      </c>
      <c r="L204" s="130">
        <f t="shared" si="12"/>
        <v>0</v>
      </c>
      <c r="M204" s="131">
        <f t="shared" si="13"/>
        <v>0</v>
      </c>
      <c r="N204" s="78">
        <f t="shared" si="14"/>
        <v>0</v>
      </c>
      <c r="O204" s="127">
        <f t="shared" si="15"/>
        <v>0</v>
      </c>
      <c r="P204" s="78">
        <f t="shared" si="17"/>
        <v>0</v>
      </c>
      <c r="R204"/>
      <c r="S204"/>
      <c r="T204"/>
      <c r="U204"/>
      <c r="V204"/>
      <c r="W204"/>
    </row>
    <row r="205" spans="1:23" s="132" customFormat="1" ht="14.25" x14ac:dyDescent="0.2">
      <c r="A205" s="71">
        <v>62.4</v>
      </c>
      <c r="B205" s="201"/>
      <c r="C205" s="136" t="s">
        <v>52</v>
      </c>
      <c r="D205" s="71" t="s">
        <v>46</v>
      </c>
      <c r="E205" s="135">
        <v>45.18</v>
      </c>
      <c r="F205" s="126"/>
      <c r="G205" s="127"/>
      <c r="H205" s="78"/>
      <c r="I205" s="127"/>
      <c r="J205" s="128"/>
      <c r="K205" s="129">
        <f t="shared" si="16"/>
        <v>0</v>
      </c>
      <c r="L205" s="130">
        <f t="shared" si="12"/>
        <v>0</v>
      </c>
      <c r="M205" s="131">
        <f t="shared" si="13"/>
        <v>0</v>
      </c>
      <c r="N205" s="78">
        <f t="shared" si="14"/>
        <v>0</v>
      </c>
      <c r="O205" s="127">
        <f t="shared" si="15"/>
        <v>0</v>
      </c>
      <c r="P205" s="78">
        <f t="shared" si="17"/>
        <v>0</v>
      </c>
      <c r="R205"/>
      <c r="S205"/>
      <c r="T205"/>
      <c r="U205"/>
      <c r="V205"/>
      <c r="W205"/>
    </row>
    <row r="206" spans="1:23" s="132" customFormat="1" x14ac:dyDescent="0.2">
      <c r="A206" s="71">
        <v>62.5</v>
      </c>
      <c r="B206" s="201"/>
      <c r="C206" s="134" t="s">
        <v>53</v>
      </c>
      <c r="D206" s="71" t="s">
        <v>56</v>
      </c>
      <c r="E206" s="135">
        <v>6.78</v>
      </c>
      <c r="F206" s="126"/>
      <c r="G206" s="127"/>
      <c r="H206" s="78"/>
      <c r="I206" s="127"/>
      <c r="J206" s="128"/>
      <c r="K206" s="129">
        <f t="shared" si="16"/>
        <v>0</v>
      </c>
      <c r="L206" s="130">
        <f t="shared" si="12"/>
        <v>0</v>
      </c>
      <c r="M206" s="131">
        <f t="shared" si="13"/>
        <v>0</v>
      </c>
      <c r="N206" s="78">
        <f t="shared" si="14"/>
        <v>0</v>
      </c>
      <c r="O206" s="127">
        <f t="shared" si="15"/>
        <v>0</v>
      </c>
      <c r="P206" s="78">
        <f t="shared" si="17"/>
        <v>0</v>
      </c>
      <c r="R206"/>
      <c r="S206"/>
      <c r="T206"/>
      <c r="U206"/>
      <c r="V206"/>
      <c r="W206"/>
    </row>
    <row r="207" spans="1:23" s="132" customFormat="1" x14ac:dyDescent="0.2">
      <c r="A207" s="71">
        <v>62.6</v>
      </c>
      <c r="B207" s="201"/>
      <c r="C207" s="136" t="s">
        <v>59</v>
      </c>
      <c r="D207" s="71" t="s">
        <v>45</v>
      </c>
      <c r="E207" s="135">
        <v>45.18</v>
      </c>
      <c r="F207" s="126"/>
      <c r="G207" s="127"/>
      <c r="H207" s="78"/>
      <c r="I207" s="127"/>
      <c r="J207" s="128"/>
      <c r="K207" s="129">
        <f t="shared" si="16"/>
        <v>0</v>
      </c>
      <c r="L207" s="130">
        <f t="shared" si="12"/>
        <v>0</v>
      </c>
      <c r="M207" s="131">
        <f t="shared" si="13"/>
        <v>0</v>
      </c>
      <c r="N207" s="78">
        <f t="shared" si="14"/>
        <v>0</v>
      </c>
      <c r="O207" s="127">
        <f t="shared" si="15"/>
        <v>0</v>
      </c>
      <c r="P207" s="78">
        <f t="shared" si="17"/>
        <v>0</v>
      </c>
      <c r="R207"/>
      <c r="S207"/>
      <c r="T207"/>
      <c r="U207"/>
      <c r="V207"/>
      <c r="W207"/>
    </row>
    <row r="208" spans="1:23" s="132" customFormat="1" x14ac:dyDescent="0.2">
      <c r="A208" s="71">
        <v>62.7</v>
      </c>
      <c r="B208" s="201"/>
      <c r="C208" s="134" t="s">
        <v>60</v>
      </c>
      <c r="D208" s="71" t="s">
        <v>56</v>
      </c>
      <c r="E208" s="135">
        <v>18.07</v>
      </c>
      <c r="F208" s="126"/>
      <c r="G208" s="127"/>
      <c r="H208" s="78"/>
      <c r="I208" s="127"/>
      <c r="J208" s="128"/>
      <c r="K208" s="129">
        <f t="shared" si="16"/>
        <v>0</v>
      </c>
      <c r="L208" s="130">
        <f t="shared" si="12"/>
        <v>0</v>
      </c>
      <c r="M208" s="131">
        <f t="shared" si="13"/>
        <v>0</v>
      </c>
      <c r="N208" s="78">
        <f t="shared" si="14"/>
        <v>0</v>
      </c>
      <c r="O208" s="127">
        <f t="shared" si="15"/>
        <v>0</v>
      </c>
      <c r="P208" s="78">
        <f t="shared" si="17"/>
        <v>0</v>
      </c>
      <c r="R208"/>
      <c r="S208"/>
      <c r="T208"/>
      <c r="U208"/>
      <c r="V208"/>
      <c r="W208"/>
    </row>
    <row r="209" spans="1:23" s="132" customFormat="1" x14ac:dyDescent="0.2">
      <c r="A209" s="71">
        <v>62.8</v>
      </c>
      <c r="B209" s="201"/>
      <c r="C209" s="137" t="s">
        <v>61</v>
      </c>
      <c r="D209" s="124" t="s">
        <v>56</v>
      </c>
      <c r="E209" s="135">
        <v>18.07</v>
      </c>
      <c r="F209" s="126"/>
      <c r="G209" s="127"/>
      <c r="H209" s="78"/>
      <c r="I209" s="127"/>
      <c r="J209" s="128"/>
      <c r="K209" s="129">
        <f t="shared" si="16"/>
        <v>0</v>
      </c>
      <c r="L209" s="130">
        <f t="shared" si="12"/>
        <v>0</v>
      </c>
      <c r="M209" s="131">
        <f t="shared" si="13"/>
        <v>0</v>
      </c>
      <c r="N209" s="78">
        <f t="shared" si="14"/>
        <v>0</v>
      </c>
      <c r="O209" s="127">
        <f t="shared" si="15"/>
        <v>0</v>
      </c>
      <c r="P209" s="78">
        <f t="shared" si="17"/>
        <v>0</v>
      </c>
      <c r="R209"/>
      <c r="S209"/>
      <c r="T209"/>
      <c r="U209"/>
      <c r="V209"/>
      <c r="W209"/>
    </row>
    <row r="210" spans="1:23" s="132" customFormat="1" x14ac:dyDescent="0.2">
      <c r="A210" s="71">
        <v>62.9</v>
      </c>
      <c r="B210" s="201"/>
      <c r="C210" s="123" t="s">
        <v>63</v>
      </c>
      <c r="D210" s="124" t="s">
        <v>45</v>
      </c>
      <c r="E210" s="125">
        <v>11.6</v>
      </c>
      <c r="F210" s="126"/>
      <c r="G210" s="127"/>
      <c r="H210" s="78"/>
      <c r="I210" s="127"/>
      <c r="J210" s="128"/>
      <c r="K210" s="129">
        <f t="shared" si="16"/>
        <v>0</v>
      </c>
      <c r="L210" s="130">
        <f t="shared" ref="L210:L273" si="18">ROUND((E210*F210),2)</f>
        <v>0</v>
      </c>
      <c r="M210" s="131">
        <f t="shared" ref="M210:M273" si="19">ROUND((E210*H210),2)</f>
        <v>0</v>
      </c>
      <c r="N210" s="78">
        <f t="shared" ref="N210:N273" si="20">ROUND((E210*I210),2)</f>
        <v>0</v>
      </c>
      <c r="O210" s="127">
        <f t="shared" ref="O210:O273" si="21">ROUND((E210*J210),2)</f>
        <v>0</v>
      </c>
      <c r="P210" s="78">
        <f t="shared" si="17"/>
        <v>0</v>
      </c>
      <c r="R210"/>
      <c r="S210"/>
      <c r="T210"/>
      <c r="U210"/>
      <c r="V210"/>
      <c r="W210"/>
    </row>
    <row r="211" spans="1:23" s="132" customFormat="1" x14ac:dyDescent="0.2">
      <c r="A211" s="70">
        <v>62.1</v>
      </c>
      <c r="B211" s="202"/>
      <c r="C211" s="134" t="s">
        <v>55</v>
      </c>
      <c r="D211" s="71" t="s">
        <v>57</v>
      </c>
      <c r="E211" s="135">
        <v>13.92</v>
      </c>
      <c r="F211" s="126"/>
      <c r="G211" s="127"/>
      <c r="H211" s="78"/>
      <c r="I211" s="127"/>
      <c r="J211" s="128"/>
      <c r="K211" s="129">
        <f t="shared" ref="K211:K274" si="22">ROUND(SUM(H211:J211),2)</f>
        <v>0</v>
      </c>
      <c r="L211" s="130">
        <f t="shared" si="18"/>
        <v>0</v>
      </c>
      <c r="M211" s="131">
        <f t="shared" si="19"/>
        <v>0</v>
      </c>
      <c r="N211" s="78">
        <f t="shared" si="20"/>
        <v>0</v>
      </c>
      <c r="O211" s="127">
        <f t="shared" si="21"/>
        <v>0</v>
      </c>
      <c r="P211" s="78">
        <f t="shared" ref="P211:P274" si="23">ROUND(SUM(M211:O211),2)</f>
        <v>0</v>
      </c>
      <c r="R211"/>
      <c r="S211"/>
      <c r="T211"/>
      <c r="U211"/>
      <c r="V211"/>
      <c r="W211"/>
    </row>
    <row r="212" spans="1:23" s="132" customFormat="1" ht="14.25" x14ac:dyDescent="0.2">
      <c r="A212" s="70">
        <v>62.11</v>
      </c>
      <c r="B212" s="202"/>
      <c r="C212" s="134" t="s">
        <v>58</v>
      </c>
      <c r="D212" s="71" t="s">
        <v>46</v>
      </c>
      <c r="E212" s="135">
        <v>0.12</v>
      </c>
      <c r="F212" s="126"/>
      <c r="G212" s="127"/>
      <c r="H212" s="78"/>
      <c r="I212" s="127"/>
      <c r="J212" s="128"/>
      <c r="K212" s="129">
        <f t="shared" si="22"/>
        <v>0</v>
      </c>
      <c r="L212" s="130">
        <f t="shared" si="18"/>
        <v>0</v>
      </c>
      <c r="M212" s="131">
        <f t="shared" si="19"/>
        <v>0</v>
      </c>
      <c r="N212" s="78">
        <f t="shared" si="20"/>
        <v>0</v>
      </c>
      <c r="O212" s="127">
        <f t="shared" si="21"/>
        <v>0</v>
      </c>
      <c r="P212" s="78">
        <f t="shared" si="23"/>
        <v>0</v>
      </c>
      <c r="R212"/>
      <c r="S212"/>
      <c r="T212"/>
      <c r="U212"/>
      <c r="V212"/>
      <c r="W212"/>
    </row>
    <row r="213" spans="1:23" s="132" customFormat="1" ht="14.25" x14ac:dyDescent="0.2">
      <c r="A213" s="70">
        <v>62.12</v>
      </c>
      <c r="B213" s="202"/>
      <c r="C213" s="136" t="s">
        <v>62</v>
      </c>
      <c r="D213" s="71" t="s">
        <v>46</v>
      </c>
      <c r="E213" s="125">
        <v>11.6</v>
      </c>
      <c r="F213" s="126"/>
      <c r="G213" s="127"/>
      <c r="H213" s="78"/>
      <c r="I213" s="127"/>
      <c r="J213" s="128"/>
      <c r="K213" s="129">
        <f t="shared" si="22"/>
        <v>0</v>
      </c>
      <c r="L213" s="130">
        <f t="shared" si="18"/>
        <v>0</v>
      </c>
      <c r="M213" s="131">
        <f t="shared" si="19"/>
        <v>0</v>
      </c>
      <c r="N213" s="78">
        <f t="shared" si="20"/>
        <v>0</v>
      </c>
      <c r="O213" s="127">
        <f t="shared" si="21"/>
        <v>0</v>
      </c>
      <c r="P213" s="78">
        <f t="shared" si="23"/>
        <v>0</v>
      </c>
      <c r="R213"/>
      <c r="S213"/>
      <c r="T213"/>
      <c r="U213"/>
      <c r="V213"/>
      <c r="W213"/>
    </row>
    <row r="214" spans="1:23" s="132" customFormat="1" x14ac:dyDescent="0.2">
      <c r="A214" s="70">
        <v>62.13</v>
      </c>
      <c r="B214" s="202"/>
      <c r="C214" s="134" t="s">
        <v>53</v>
      </c>
      <c r="D214" s="71" t="s">
        <v>56</v>
      </c>
      <c r="E214" s="135">
        <v>1.04</v>
      </c>
      <c r="F214" s="126"/>
      <c r="G214" s="127"/>
      <c r="H214" s="78"/>
      <c r="I214" s="127"/>
      <c r="J214" s="128"/>
      <c r="K214" s="129">
        <f t="shared" si="22"/>
        <v>0</v>
      </c>
      <c r="L214" s="130">
        <f t="shared" si="18"/>
        <v>0</v>
      </c>
      <c r="M214" s="131">
        <f t="shared" si="19"/>
        <v>0</v>
      </c>
      <c r="N214" s="78">
        <f t="shared" si="20"/>
        <v>0</v>
      </c>
      <c r="O214" s="127">
        <f t="shared" si="21"/>
        <v>0</v>
      </c>
      <c r="P214" s="78">
        <f t="shared" si="23"/>
        <v>0</v>
      </c>
      <c r="R214"/>
      <c r="S214"/>
      <c r="T214"/>
      <c r="U214"/>
      <c r="V214"/>
      <c r="W214"/>
    </row>
    <row r="215" spans="1:23" s="132" customFormat="1" x14ac:dyDescent="0.2">
      <c r="A215" s="70">
        <v>62.14</v>
      </c>
      <c r="B215" s="202"/>
      <c r="C215" s="136" t="s">
        <v>64</v>
      </c>
      <c r="D215" s="71" t="s">
        <v>45</v>
      </c>
      <c r="E215" s="125">
        <v>11.6</v>
      </c>
      <c r="F215" s="126"/>
      <c r="G215" s="127"/>
      <c r="H215" s="78"/>
      <c r="I215" s="127"/>
      <c r="J215" s="128"/>
      <c r="K215" s="129">
        <f t="shared" si="22"/>
        <v>0</v>
      </c>
      <c r="L215" s="130">
        <f t="shared" si="18"/>
        <v>0</v>
      </c>
      <c r="M215" s="131">
        <f t="shared" si="19"/>
        <v>0</v>
      </c>
      <c r="N215" s="78">
        <f t="shared" si="20"/>
        <v>0</v>
      </c>
      <c r="O215" s="127">
        <f t="shared" si="21"/>
        <v>0</v>
      </c>
      <c r="P215" s="78">
        <f t="shared" si="23"/>
        <v>0</v>
      </c>
      <c r="R215"/>
      <c r="S215"/>
      <c r="T215"/>
      <c r="U215"/>
      <c r="V215"/>
      <c r="W215"/>
    </row>
    <row r="216" spans="1:23" s="132" customFormat="1" x14ac:dyDescent="0.2">
      <c r="A216" s="70">
        <v>62.15</v>
      </c>
      <c r="B216" s="202"/>
      <c r="C216" s="134" t="s">
        <v>60</v>
      </c>
      <c r="D216" s="71" t="s">
        <v>56</v>
      </c>
      <c r="E216" s="135">
        <v>4.6399999999999997</v>
      </c>
      <c r="F216" s="126"/>
      <c r="G216" s="127"/>
      <c r="H216" s="78"/>
      <c r="I216" s="127"/>
      <c r="J216" s="128"/>
      <c r="K216" s="129">
        <f t="shared" si="22"/>
        <v>0</v>
      </c>
      <c r="L216" s="130">
        <f t="shared" si="18"/>
        <v>0</v>
      </c>
      <c r="M216" s="131">
        <f t="shared" si="19"/>
        <v>0</v>
      </c>
      <c r="N216" s="78">
        <f t="shared" si="20"/>
        <v>0</v>
      </c>
      <c r="O216" s="127">
        <f t="shared" si="21"/>
        <v>0</v>
      </c>
      <c r="P216" s="78">
        <f t="shared" si="23"/>
        <v>0</v>
      </c>
      <c r="R216"/>
      <c r="S216"/>
      <c r="T216"/>
      <c r="U216"/>
      <c r="V216"/>
      <c r="W216"/>
    </row>
    <row r="217" spans="1:23" s="122" customFormat="1" x14ac:dyDescent="0.2">
      <c r="A217" s="70">
        <v>62.16</v>
      </c>
      <c r="B217" s="202"/>
      <c r="C217" s="136" t="s">
        <v>71</v>
      </c>
      <c r="D217" s="71" t="s">
        <v>45</v>
      </c>
      <c r="E217" s="125">
        <v>11.6</v>
      </c>
      <c r="F217" s="126"/>
      <c r="G217" s="127"/>
      <c r="H217" s="78"/>
      <c r="I217" s="127"/>
      <c r="J217" s="128"/>
      <c r="K217" s="129">
        <f t="shared" si="22"/>
        <v>0</v>
      </c>
      <c r="L217" s="130">
        <f t="shared" si="18"/>
        <v>0</v>
      </c>
      <c r="M217" s="131">
        <f t="shared" si="19"/>
        <v>0</v>
      </c>
      <c r="N217" s="78">
        <f t="shared" si="20"/>
        <v>0</v>
      </c>
      <c r="O217" s="127">
        <f t="shared" si="21"/>
        <v>0</v>
      </c>
      <c r="P217" s="78">
        <f t="shared" si="23"/>
        <v>0</v>
      </c>
      <c r="R217"/>
      <c r="S217"/>
      <c r="T217"/>
      <c r="U217"/>
      <c r="V217"/>
      <c r="W217"/>
    </row>
    <row r="218" spans="1:23" s="122" customFormat="1" x14ac:dyDescent="0.2">
      <c r="A218" s="70">
        <v>62.17</v>
      </c>
      <c r="B218" s="202"/>
      <c r="C218" s="136" t="s">
        <v>72</v>
      </c>
      <c r="D218" s="71" t="s">
        <v>45</v>
      </c>
      <c r="E218" s="125">
        <v>11.6</v>
      </c>
      <c r="F218" s="126"/>
      <c r="G218" s="127"/>
      <c r="H218" s="78"/>
      <c r="I218" s="127"/>
      <c r="J218" s="128"/>
      <c r="K218" s="129">
        <f t="shared" si="22"/>
        <v>0</v>
      </c>
      <c r="L218" s="130">
        <f t="shared" si="18"/>
        <v>0</v>
      </c>
      <c r="M218" s="131">
        <f t="shared" si="19"/>
        <v>0</v>
      </c>
      <c r="N218" s="78">
        <f t="shared" si="20"/>
        <v>0</v>
      </c>
      <c r="O218" s="127">
        <f t="shared" si="21"/>
        <v>0</v>
      </c>
      <c r="P218" s="78">
        <f t="shared" si="23"/>
        <v>0</v>
      </c>
      <c r="R218"/>
      <c r="S218"/>
      <c r="T218"/>
      <c r="U218"/>
      <c r="V218"/>
      <c r="W218"/>
    </row>
    <row r="219" spans="1:23" s="122" customFormat="1" x14ac:dyDescent="0.2">
      <c r="A219" s="70">
        <v>62.18</v>
      </c>
      <c r="B219" s="202"/>
      <c r="C219" s="136" t="s">
        <v>73</v>
      </c>
      <c r="D219" s="71" t="s">
        <v>45</v>
      </c>
      <c r="E219" s="125">
        <v>11.6</v>
      </c>
      <c r="F219" s="126"/>
      <c r="G219" s="127"/>
      <c r="H219" s="78"/>
      <c r="I219" s="127"/>
      <c r="J219" s="128"/>
      <c r="K219" s="129">
        <f t="shared" si="22"/>
        <v>0</v>
      </c>
      <c r="L219" s="130">
        <f t="shared" si="18"/>
        <v>0</v>
      </c>
      <c r="M219" s="131">
        <f t="shared" si="19"/>
        <v>0</v>
      </c>
      <c r="N219" s="78">
        <f t="shared" si="20"/>
        <v>0</v>
      </c>
      <c r="O219" s="127">
        <f t="shared" si="21"/>
        <v>0</v>
      </c>
      <c r="P219" s="78">
        <f t="shared" si="23"/>
        <v>0</v>
      </c>
      <c r="R219"/>
      <c r="S219"/>
      <c r="T219"/>
      <c r="U219"/>
      <c r="V219"/>
      <c r="W219"/>
    </row>
    <row r="220" spans="1:23" s="132" customFormat="1" x14ac:dyDescent="0.2">
      <c r="A220" s="70">
        <v>62.19</v>
      </c>
      <c r="B220" s="202"/>
      <c r="C220" s="142" t="s">
        <v>67</v>
      </c>
      <c r="D220" s="71" t="s">
        <v>51</v>
      </c>
      <c r="E220" s="135">
        <v>15.58</v>
      </c>
      <c r="F220" s="126"/>
      <c r="G220" s="127"/>
      <c r="H220" s="78"/>
      <c r="I220" s="127"/>
      <c r="J220" s="128"/>
      <c r="K220" s="129">
        <f t="shared" si="22"/>
        <v>0</v>
      </c>
      <c r="L220" s="130">
        <f t="shared" si="18"/>
        <v>0</v>
      </c>
      <c r="M220" s="131">
        <f t="shared" si="19"/>
        <v>0</v>
      </c>
      <c r="N220" s="78">
        <f t="shared" si="20"/>
        <v>0</v>
      </c>
      <c r="O220" s="127">
        <f t="shared" si="21"/>
        <v>0</v>
      </c>
      <c r="P220" s="78">
        <f t="shared" si="23"/>
        <v>0</v>
      </c>
      <c r="R220"/>
      <c r="S220"/>
      <c r="T220"/>
      <c r="U220"/>
      <c r="V220"/>
      <c r="W220"/>
    </row>
    <row r="221" spans="1:23" s="132" customFormat="1" x14ac:dyDescent="0.2">
      <c r="A221" s="211">
        <v>63</v>
      </c>
      <c r="B221" s="212"/>
      <c r="C221" s="213" t="s">
        <v>105</v>
      </c>
      <c r="D221" s="214"/>
      <c r="E221" s="221">
        <v>0</v>
      </c>
      <c r="F221" s="222"/>
      <c r="G221" s="223"/>
      <c r="H221" s="218"/>
      <c r="I221" s="217"/>
      <c r="J221" s="224"/>
      <c r="K221" s="228">
        <f t="shared" si="22"/>
        <v>0</v>
      </c>
      <c r="L221" s="225">
        <f t="shared" si="18"/>
        <v>0</v>
      </c>
      <c r="M221" s="226">
        <f t="shared" si="19"/>
        <v>0</v>
      </c>
      <c r="N221" s="227">
        <f t="shared" si="20"/>
        <v>0</v>
      </c>
      <c r="O221" s="223">
        <f t="shared" si="21"/>
        <v>0</v>
      </c>
      <c r="P221" s="227">
        <f t="shared" si="23"/>
        <v>0</v>
      </c>
      <c r="R221"/>
      <c r="S221"/>
      <c r="T221"/>
      <c r="U221"/>
      <c r="V221"/>
      <c r="W221"/>
    </row>
    <row r="222" spans="1:23" s="132" customFormat="1" x14ac:dyDescent="0.2">
      <c r="A222" s="71">
        <v>63.1</v>
      </c>
      <c r="B222" s="201"/>
      <c r="C222" s="123" t="s">
        <v>54</v>
      </c>
      <c r="D222" s="124" t="s">
        <v>45</v>
      </c>
      <c r="E222" s="125">
        <v>74.88</v>
      </c>
      <c r="F222" s="126"/>
      <c r="G222" s="127"/>
      <c r="H222" s="78"/>
      <c r="I222" s="127"/>
      <c r="J222" s="128"/>
      <c r="K222" s="129">
        <f t="shared" si="22"/>
        <v>0</v>
      </c>
      <c r="L222" s="130">
        <f t="shared" si="18"/>
        <v>0</v>
      </c>
      <c r="M222" s="131">
        <f t="shared" si="19"/>
        <v>0</v>
      </c>
      <c r="N222" s="78">
        <f t="shared" si="20"/>
        <v>0</v>
      </c>
      <c r="O222" s="127">
        <f t="shared" si="21"/>
        <v>0</v>
      </c>
      <c r="P222" s="78">
        <f t="shared" si="23"/>
        <v>0</v>
      </c>
      <c r="R222"/>
      <c r="S222"/>
      <c r="T222"/>
      <c r="U222"/>
      <c r="V222"/>
      <c r="W222"/>
    </row>
    <row r="223" spans="1:23" s="132" customFormat="1" x14ac:dyDescent="0.2">
      <c r="A223" s="71">
        <v>63.2</v>
      </c>
      <c r="B223" s="201"/>
      <c r="C223" s="134" t="s">
        <v>55</v>
      </c>
      <c r="D223" s="71" t="s">
        <v>57</v>
      </c>
      <c r="E223" s="135">
        <v>67.39</v>
      </c>
      <c r="F223" s="126"/>
      <c r="G223" s="127"/>
      <c r="H223" s="78"/>
      <c r="I223" s="127"/>
      <c r="J223" s="128"/>
      <c r="K223" s="129">
        <f t="shared" si="22"/>
        <v>0</v>
      </c>
      <c r="L223" s="130">
        <f t="shared" si="18"/>
        <v>0</v>
      </c>
      <c r="M223" s="131">
        <f t="shared" si="19"/>
        <v>0</v>
      </c>
      <c r="N223" s="78">
        <f t="shared" si="20"/>
        <v>0</v>
      </c>
      <c r="O223" s="127">
        <f t="shared" si="21"/>
        <v>0</v>
      </c>
      <c r="P223" s="78">
        <f t="shared" si="23"/>
        <v>0</v>
      </c>
      <c r="R223"/>
      <c r="S223"/>
      <c r="T223"/>
      <c r="U223"/>
      <c r="V223"/>
      <c r="W223"/>
    </row>
    <row r="224" spans="1:23" s="132" customFormat="1" ht="14.25" x14ac:dyDescent="0.2">
      <c r="A224" s="71">
        <v>63.3</v>
      </c>
      <c r="B224" s="201"/>
      <c r="C224" s="134" t="s">
        <v>58</v>
      </c>
      <c r="D224" s="71" t="s">
        <v>46</v>
      </c>
      <c r="E224" s="135">
        <v>0.75</v>
      </c>
      <c r="F224" s="126"/>
      <c r="G224" s="127"/>
      <c r="H224" s="78"/>
      <c r="I224" s="127"/>
      <c r="J224" s="128"/>
      <c r="K224" s="129">
        <f t="shared" si="22"/>
        <v>0</v>
      </c>
      <c r="L224" s="130">
        <f t="shared" si="18"/>
        <v>0</v>
      </c>
      <c r="M224" s="131">
        <f t="shared" si="19"/>
        <v>0</v>
      </c>
      <c r="N224" s="78">
        <f t="shared" si="20"/>
        <v>0</v>
      </c>
      <c r="O224" s="127">
        <f t="shared" si="21"/>
        <v>0</v>
      </c>
      <c r="P224" s="78">
        <f t="shared" si="23"/>
        <v>0</v>
      </c>
      <c r="R224"/>
      <c r="S224"/>
      <c r="T224"/>
      <c r="U224"/>
      <c r="V224"/>
      <c r="W224"/>
    </row>
    <row r="225" spans="1:23" s="132" customFormat="1" ht="14.25" x14ac:dyDescent="0.2">
      <c r="A225" s="71">
        <v>63.4</v>
      </c>
      <c r="B225" s="201"/>
      <c r="C225" s="136" t="s">
        <v>52</v>
      </c>
      <c r="D225" s="71" t="s">
        <v>46</v>
      </c>
      <c r="E225" s="135">
        <v>74.88</v>
      </c>
      <c r="F225" s="126"/>
      <c r="G225" s="127"/>
      <c r="H225" s="78"/>
      <c r="I225" s="127"/>
      <c r="J225" s="128"/>
      <c r="K225" s="129">
        <f t="shared" si="22"/>
        <v>0</v>
      </c>
      <c r="L225" s="130">
        <f t="shared" si="18"/>
        <v>0</v>
      </c>
      <c r="M225" s="131">
        <f t="shared" si="19"/>
        <v>0</v>
      </c>
      <c r="N225" s="78">
        <f t="shared" si="20"/>
        <v>0</v>
      </c>
      <c r="O225" s="127">
        <f t="shared" si="21"/>
        <v>0</v>
      </c>
      <c r="P225" s="78">
        <f t="shared" si="23"/>
        <v>0</v>
      </c>
      <c r="R225"/>
      <c r="S225"/>
      <c r="T225"/>
      <c r="U225"/>
      <c r="V225"/>
      <c r="W225"/>
    </row>
    <row r="226" spans="1:23" s="132" customFormat="1" x14ac:dyDescent="0.2">
      <c r="A226" s="71">
        <v>63.5</v>
      </c>
      <c r="B226" s="201"/>
      <c r="C226" s="134" t="s">
        <v>53</v>
      </c>
      <c r="D226" s="71" t="s">
        <v>56</v>
      </c>
      <c r="E226" s="135">
        <v>11.23</v>
      </c>
      <c r="F226" s="126"/>
      <c r="G226" s="127"/>
      <c r="H226" s="78"/>
      <c r="I226" s="127"/>
      <c r="J226" s="128"/>
      <c r="K226" s="129">
        <f t="shared" si="22"/>
        <v>0</v>
      </c>
      <c r="L226" s="130">
        <f t="shared" si="18"/>
        <v>0</v>
      </c>
      <c r="M226" s="131">
        <f t="shared" si="19"/>
        <v>0</v>
      </c>
      <c r="N226" s="78">
        <f t="shared" si="20"/>
        <v>0</v>
      </c>
      <c r="O226" s="127">
        <f t="shared" si="21"/>
        <v>0</v>
      </c>
      <c r="P226" s="78">
        <f t="shared" si="23"/>
        <v>0</v>
      </c>
      <c r="R226"/>
      <c r="S226"/>
      <c r="T226"/>
      <c r="U226"/>
      <c r="V226"/>
      <c r="W226"/>
    </row>
    <row r="227" spans="1:23" s="132" customFormat="1" x14ac:dyDescent="0.2">
      <c r="A227" s="71">
        <v>63.6</v>
      </c>
      <c r="B227" s="201"/>
      <c r="C227" s="136" t="s">
        <v>59</v>
      </c>
      <c r="D227" s="71" t="s">
        <v>45</v>
      </c>
      <c r="E227" s="125">
        <v>74.88</v>
      </c>
      <c r="F227" s="126"/>
      <c r="G227" s="127"/>
      <c r="H227" s="78"/>
      <c r="I227" s="127"/>
      <c r="J227" s="128"/>
      <c r="K227" s="129">
        <f t="shared" si="22"/>
        <v>0</v>
      </c>
      <c r="L227" s="130">
        <f t="shared" si="18"/>
        <v>0</v>
      </c>
      <c r="M227" s="131">
        <f t="shared" si="19"/>
        <v>0</v>
      </c>
      <c r="N227" s="78">
        <f t="shared" si="20"/>
        <v>0</v>
      </c>
      <c r="O227" s="127">
        <f t="shared" si="21"/>
        <v>0</v>
      </c>
      <c r="P227" s="78">
        <f t="shared" si="23"/>
        <v>0</v>
      </c>
      <c r="R227"/>
      <c r="S227"/>
      <c r="T227"/>
      <c r="U227"/>
      <c r="V227"/>
      <c r="W227"/>
    </row>
    <row r="228" spans="1:23" s="132" customFormat="1" x14ac:dyDescent="0.2">
      <c r="A228" s="71">
        <v>63.7</v>
      </c>
      <c r="B228" s="201"/>
      <c r="C228" s="134" t="s">
        <v>60</v>
      </c>
      <c r="D228" s="71" t="s">
        <v>56</v>
      </c>
      <c r="E228" s="135">
        <v>29.95</v>
      </c>
      <c r="F228" s="126"/>
      <c r="G228" s="127"/>
      <c r="H228" s="78"/>
      <c r="I228" s="127"/>
      <c r="J228" s="128"/>
      <c r="K228" s="129">
        <f t="shared" si="22"/>
        <v>0</v>
      </c>
      <c r="L228" s="130">
        <f t="shared" si="18"/>
        <v>0</v>
      </c>
      <c r="M228" s="131">
        <f t="shared" si="19"/>
        <v>0</v>
      </c>
      <c r="N228" s="78">
        <f t="shared" si="20"/>
        <v>0</v>
      </c>
      <c r="O228" s="127">
        <f t="shared" si="21"/>
        <v>0</v>
      </c>
      <c r="P228" s="78">
        <f t="shared" si="23"/>
        <v>0</v>
      </c>
      <c r="R228"/>
      <c r="S228"/>
      <c r="T228"/>
      <c r="U228"/>
      <c r="V228"/>
      <c r="W228"/>
    </row>
    <row r="229" spans="1:23" s="132" customFormat="1" x14ac:dyDescent="0.2">
      <c r="A229" s="71">
        <v>63.8</v>
      </c>
      <c r="B229" s="201"/>
      <c r="C229" s="137" t="s">
        <v>61</v>
      </c>
      <c r="D229" s="124" t="s">
        <v>56</v>
      </c>
      <c r="E229" s="135">
        <v>29.95</v>
      </c>
      <c r="F229" s="126"/>
      <c r="G229" s="127"/>
      <c r="H229" s="78"/>
      <c r="I229" s="127"/>
      <c r="J229" s="128"/>
      <c r="K229" s="129">
        <f t="shared" si="22"/>
        <v>0</v>
      </c>
      <c r="L229" s="130">
        <f t="shared" si="18"/>
        <v>0</v>
      </c>
      <c r="M229" s="131">
        <f t="shared" si="19"/>
        <v>0</v>
      </c>
      <c r="N229" s="78">
        <f t="shared" si="20"/>
        <v>0</v>
      </c>
      <c r="O229" s="127">
        <f t="shared" si="21"/>
        <v>0</v>
      </c>
      <c r="P229" s="78">
        <f t="shared" si="23"/>
        <v>0</v>
      </c>
      <c r="R229"/>
      <c r="S229"/>
      <c r="T229"/>
      <c r="U229"/>
      <c r="V229"/>
      <c r="W229"/>
    </row>
    <row r="230" spans="1:23" s="132" customFormat="1" x14ac:dyDescent="0.2">
      <c r="A230" s="71">
        <v>63.9</v>
      </c>
      <c r="B230" s="201"/>
      <c r="C230" s="123" t="s">
        <v>63</v>
      </c>
      <c r="D230" s="124" t="s">
        <v>45</v>
      </c>
      <c r="E230" s="125">
        <v>34.6</v>
      </c>
      <c r="F230" s="126"/>
      <c r="G230" s="127"/>
      <c r="H230" s="78"/>
      <c r="I230" s="127"/>
      <c r="J230" s="128"/>
      <c r="K230" s="129">
        <f t="shared" si="22"/>
        <v>0</v>
      </c>
      <c r="L230" s="130">
        <f t="shared" si="18"/>
        <v>0</v>
      </c>
      <c r="M230" s="131">
        <f t="shared" si="19"/>
        <v>0</v>
      </c>
      <c r="N230" s="78">
        <f t="shared" si="20"/>
        <v>0</v>
      </c>
      <c r="O230" s="127">
        <f t="shared" si="21"/>
        <v>0</v>
      </c>
      <c r="P230" s="78">
        <f t="shared" si="23"/>
        <v>0</v>
      </c>
      <c r="R230"/>
      <c r="S230"/>
      <c r="T230"/>
      <c r="U230"/>
      <c r="V230"/>
      <c r="W230"/>
    </row>
    <row r="231" spans="1:23" s="132" customFormat="1" x14ac:dyDescent="0.2">
      <c r="A231" s="70">
        <v>63.1</v>
      </c>
      <c r="B231" s="202"/>
      <c r="C231" s="134" t="s">
        <v>55</v>
      </c>
      <c r="D231" s="71" t="s">
        <v>57</v>
      </c>
      <c r="E231" s="135">
        <v>41.52</v>
      </c>
      <c r="F231" s="126"/>
      <c r="G231" s="127"/>
      <c r="H231" s="78"/>
      <c r="I231" s="127"/>
      <c r="J231" s="128"/>
      <c r="K231" s="129">
        <f t="shared" si="22"/>
        <v>0</v>
      </c>
      <c r="L231" s="130">
        <f t="shared" si="18"/>
        <v>0</v>
      </c>
      <c r="M231" s="131">
        <f t="shared" si="19"/>
        <v>0</v>
      </c>
      <c r="N231" s="78">
        <f t="shared" si="20"/>
        <v>0</v>
      </c>
      <c r="O231" s="127">
        <f t="shared" si="21"/>
        <v>0</v>
      </c>
      <c r="P231" s="78">
        <f t="shared" si="23"/>
        <v>0</v>
      </c>
      <c r="R231"/>
      <c r="S231"/>
      <c r="T231"/>
      <c r="U231"/>
      <c r="V231"/>
      <c r="W231"/>
    </row>
    <row r="232" spans="1:23" s="132" customFormat="1" ht="14.25" x14ac:dyDescent="0.2">
      <c r="A232" s="70">
        <v>63.11</v>
      </c>
      <c r="B232" s="202"/>
      <c r="C232" s="134" t="s">
        <v>58</v>
      </c>
      <c r="D232" s="71" t="s">
        <v>46</v>
      </c>
      <c r="E232" s="135">
        <v>0.35</v>
      </c>
      <c r="F232" s="126"/>
      <c r="G232" s="127"/>
      <c r="H232" s="78"/>
      <c r="I232" s="127"/>
      <c r="J232" s="128"/>
      <c r="K232" s="129">
        <f t="shared" si="22"/>
        <v>0</v>
      </c>
      <c r="L232" s="130">
        <f t="shared" si="18"/>
        <v>0</v>
      </c>
      <c r="M232" s="131">
        <f t="shared" si="19"/>
        <v>0</v>
      </c>
      <c r="N232" s="78">
        <f t="shared" si="20"/>
        <v>0</v>
      </c>
      <c r="O232" s="127">
        <f t="shared" si="21"/>
        <v>0</v>
      </c>
      <c r="P232" s="78">
        <f t="shared" si="23"/>
        <v>0</v>
      </c>
      <c r="R232"/>
      <c r="S232"/>
      <c r="T232"/>
      <c r="U232"/>
      <c r="V232"/>
      <c r="W232"/>
    </row>
    <row r="233" spans="1:23" s="132" customFormat="1" ht="14.25" x14ac:dyDescent="0.2">
      <c r="A233" s="70">
        <v>63.12</v>
      </c>
      <c r="B233" s="202"/>
      <c r="C233" s="136" t="s">
        <v>62</v>
      </c>
      <c r="D233" s="71" t="s">
        <v>46</v>
      </c>
      <c r="E233" s="125">
        <v>34.6</v>
      </c>
      <c r="F233" s="126"/>
      <c r="G233" s="127"/>
      <c r="H233" s="78"/>
      <c r="I233" s="127"/>
      <c r="J233" s="128"/>
      <c r="K233" s="129">
        <f t="shared" si="22"/>
        <v>0</v>
      </c>
      <c r="L233" s="130">
        <f t="shared" si="18"/>
        <v>0</v>
      </c>
      <c r="M233" s="131">
        <f t="shared" si="19"/>
        <v>0</v>
      </c>
      <c r="N233" s="78">
        <f t="shared" si="20"/>
        <v>0</v>
      </c>
      <c r="O233" s="127">
        <f t="shared" si="21"/>
        <v>0</v>
      </c>
      <c r="P233" s="78">
        <f t="shared" si="23"/>
        <v>0</v>
      </c>
      <c r="R233"/>
      <c r="S233"/>
      <c r="T233"/>
      <c r="U233"/>
      <c r="V233"/>
      <c r="W233"/>
    </row>
    <row r="234" spans="1:23" s="132" customFormat="1" x14ac:dyDescent="0.2">
      <c r="A234" s="70">
        <v>63.13</v>
      </c>
      <c r="B234" s="202"/>
      <c r="C234" s="134" t="s">
        <v>53</v>
      </c>
      <c r="D234" s="71" t="s">
        <v>56</v>
      </c>
      <c r="E234" s="135">
        <v>3.11</v>
      </c>
      <c r="F234" s="126"/>
      <c r="G234" s="127"/>
      <c r="H234" s="78"/>
      <c r="I234" s="127"/>
      <c r="J234" s="128"/>
      <c r="K234" s="129">
        <f t="shared" si="22"/>
        <v>0</v>
      </c>
      <c r="L234" s="130">
        <f t="shared" si="18"/>
        <v>0</v>
      </c>
      <c r="M234" s="131">
        <f t="shared" si="19"/>
        <v>0</v>
      </c>
      <c r="N234" s="78">
        <f t="shared" si="20"/>
        <v>0</v>
      </c>
      <c r="O234" s="127">
        <f t="shared" si="21"/>
        <v>0</v>
      </c>
      <c r="P234" s="78">
        <f t="shared" si="23"/>
        <v>0</v>
      </c>
      <c r="R234"/>
      <c r="S234"/>
      <c r="T234"/>
      <c r="U234"/>
      <c r="V234"/>
      <c r="W234"/>
    </row>
    <row r="235" spans="1:23" s="132" customFormat="1" x14ac:dyDescent="0.2">
      <c r="A235" s="70">
        <v>63.14</v>
      </c>
      <c r="B235" s="202"/>
      <c r="C235" s="136" t="s">
        <v>64</v>
      </c>
      <c r="D235" s="71" t="s">
        <v>45</v>
      </c>
      <c r="E235" s="125">
        <v>34.6</v>
      </c>
      <c r="F235" s="126"/>
      <c r="G235" s="127"/>
      <c r="H235" s="78"/>
      <c r="I235" s="127"/>
      <c r="J235" s="128"/>
      <c r="K235" s="129">
        <f t="shared" si="22"/>
        <v>0</v>
      </c>
      <c r="L235" s="130">
        <f t="shared" si="18"/>
        <v>0</v>
      </c>
      <c r="M235" s="131">
        <f t="shared" si="19"/>
        <v>0</v>
      </c>
      <c r="N235" s="78">
        <f t="shared" si="20"/>
        <v>0</v>
      </c>
      <c r="O235" s="127">
        <f t="shared" si="21"/>
        <v>0</v>
      </c>
      <c r="P235" s="78">
        <f t="shared" si="23"/>
        <v>0</v>
      </c>
      <c r="R235"/>
      <c r="S235"/>
      <c r="T235"/>
      <c r="U235"/>
      <c r="V235"/>
      <c r="W235"/>
    </row>
    <row r="236" spans="1:23" s="132" customFormat="1" x14ac:dyDescent="0.2">
      <c r="A236" s="70">
        <v>63.15</v>
      </c>
      <c r="B236" s="202"/>
      <c r="C236" s="134" t="s">
        <v>60</v>
      </c>
      <c r="D236" s="71" t="s">
        <v>56</v>
      </c>
      <c r="E236" s="135">
        <v>13.84</v>
      </c>
      <c r="F236" s="126"/>
      <c r="G236" s="127"/>
      <c r="H236" s="78"/>
      <c r="I236" s="127"/>
      <c r="J236" s="128"/>
      <c r="K236" s="129">
        <f t="shared" si="22"/>
        <v>0</v>
      </c>
      <c r="L236" s="130">
        <f t="shared" si="18"/>
        <v>0</v>
      </c>
      <c r="M236" s="131">
        <f t="shared" si="19"/>
        <v>0</v>
      </c>
      <c r="N236" s="78">
        <f t="shared" si="20"/>
        <v>0</v>
      </c>
      <c r="O236" s="127">
        <f t="shared" si="21"/>
        <v>0</v>
      </c>
      <c r="P236" s="78">
        <f t="shared" si="23"/>
        <v>0</v>
      </c>
      <c r="R236"/>
      <c r="S236"/>
      <c r="T236"/>
      <c r="U236"/>
      <c r="V236"/>
      <c r="W236"/>
    </row>
    <row r="237" spans="1:23" s="122" customFormat="1" x14ac:dyDescent="0.2">
      <c r="A237" s="70">
        <v>63.16</v>
      </c>
      <c r="B237" s="202"/>
      <c r="C237" s="136" t="s">
        <v>71</v>
      </c>
      <c r="D237" s="71" t="s">
        <v>45</v>
      </c>
      <c r="E237" s="125">
        <v>34.6</v>
      </c>
      <c r="F237" s="126"/>
      <c r="G237" s="127"/>
      <c r="H237" s="78"/>
      <c r="I237" s="127"/>
      <c r="J237" s="128"/>
      <c r="K237" s="129">
        <f t="shared" si="22"/>
        <v>0</v>
      </c>
      <c r="L237" s="130">
        <f t="shared" si="18"/>
        <v>0</v>
      </c>
      <c r="M237" s="131">
        <f t="shared" si="19"/>
        <v>0</v>
      </c>
      <c r="N237" s="78">
        <f t="shared" si="20"/>
        <v>0</v>
      </c>
      <c r="O237" s="127">
        <f t="shared" si="21"/>
        <v>0</v>
      </c>
      <c r="P237" s="78">
        <f t="shared" si="23"/>
        <v>0</v>
      </c>
      <c r="R237"/>
      <c r="S237"/>
      <c r="T237"/>
      <c r="U237"/>
      <c r="V237"/>
      <c r="W237"/>
    </row>
    <row r="238" spans="1:23" s="122" customFormat="1" x14ac:dyDescent="0.2">
      <c r="A238" s="70">
        <v>63.17</v>
      </c>
      <c r="B238" s="202"/>
      <c r="C238" s="136" t="s">
        <v>72</v>
      </c>
      <c r="D238" s="71" t="s">
        <v>45</v>
      </c>
      <c r="E238" s="125">
        <v>34.6</v>
      </c>
      <c r="F238" s="126"/>
      <c r="G238" s="127"/>
      <c r="H238" s="78"/>
      <c r="I238" s="127"/>
      <c r="J238" s="128"/>
      <c r="K238" s="129">
        <f t="shared" si="22"/>
        <v>0</v>
      </c>
      <c r="L238" s="130">
        <f t="shared" si="18"/>
        <v>0</v>
      </c>
      <c r="M238" s="131">
        <f t="shared" si="19"/>
        <v>0</v>
      </c>
      <c r="N238" s="78">
        <f t="shared" si="20"/>
        <v>0</v>
      </c>
      <c r="O238" s="127">
        <f t="shared" si="21"/>
        <v>0</v>
      </c>
      <c r="P238" s="78">
        <f t="shared" si="23"/>
        <v>0</v>
      </c>
      <c r="R238"/>
      <c r="S238"/>
      <c r="T238"/>
      <c r="U238"/>
      <c r="V238"/>
      <c r="W238"/>
    </row>
    <row r="239" spans="1:23" s="122" customFormat="1" x14ac:dyDescent="0.2">
      <c r="A239" s="70">
        <v>63.18</v>
      </c>
      <c r="B239" s="202"/>
      <c r="C239" s="136" t="s">
        <v>73</v>
      </c>
      <c r="D239" s="71" t="s">
        <v>45</v>
      </c>
      <c r="E239" s="125">
        <v>34.6</v>
      </c>
      <c r="F239" s="126"/>
      <c r="G239" s="127"/>
      <c r="H239" s="78"/>
      <c r="I239" s="127"/>
      <c r="J239" s="128"/>
      <c r="K239" s="129">
        <f t="shared" si="22"/>
        <v>0</v>
      </c>
      <c r="L239" s="130">
        <f t="shared" si="18"/>
        <v>0</v>
      </c>
      <c r="M239" s="131">
        <f t="shared" si="19"/>
        <v>0</v>
      </c>
      <c r="N239" s="78">
        <f t="shared" si="20"/>
        <v>0</v>
      </c>
      <c r="O239" s="127">
        <f t="shared" si="21"/>
        <v>0</v>
      </c>
      <c r="P239" s="78">
        <f t="shared" si="23"/>
        <v>0</v>
      </c>
      <c r="R239"/>
      <c r="S239"/>
      <c r="T239"/>
      <c r="U239"/>
      <c r="V239"/>
      <c r="W239"/>
    </row>
    <row r="240" spans="1:23" s="132" customFormat="1" x14ac:dyDescent="0.2">
      <c r="A240" s="70">
        <v>63.19</v>
      </c>
      <c r="B240" s="202"/>
      <c r="C240" s="142" t="s">
        <v>67</v>
      </c>
      <c r="D240" s="71" t="s">
        <v>51</v>
      </c>
      <c r="E240" s="135">
        <v>25.82</v>
      </c>
      <c r="F240" s="126"/>
      <c r="G240" s="127"/>
      <c r="H240" s="78"/>
      <c r="I240" s="127"/>
      <c r="J240" s="128"/>
      <c r="K240" s="129">
        <f t="shared" si="22"/>
        <v>0</v>
      </c>
      <c r="L240" s="130">
        <f t="shared" si="18"/>
        <v>0</v>
      </c>
      <c r="M240" s="131">
        <f t="shared" si="19"/>
        <v>0</v>
      </c>
      <c r="N240" s="78">
        <f t="shared" si="20"/>
        <v>0</v>
      </c>
      <c r="O240" s="127">
        <f t="shared" si="21"/>
        <v>0</v>
      </c>
      <c r="P240" s="78">
        <f t="shared" si="23"/>
        <v>0</v>
      </c>
      <c r="R240"/>
      <c r="S240"/>
      <c r="T240"/>
      <c r="U240"/>
      <c r="V240"/>
      <c r="W240"/>
    </row>
    <row r="241" spans="1:23" s="122" customFormat="1" x14ac:dyDescent="0.2">
      <c r="A241" s="211">
        <v>64</v>
      </c>
      <c r="B241" s="212"/>
      <c r="C241" s="213" t="s">
        <v>142</v>
      </c>
      <c r="D241" s="214"/>
      <c r="E241" s="221">
        <v>0</v>
      </c>
      <c r="F241" s="222"/>
      <c r="G241" s="223"/>
      <c r="H241" s="218"/>
      <c r="I241" s="217"/>
      <c r="J241" s="224"/>
      <c r="K241" s="228">
        <f t="shared" si="22"/>
        <v>0</v>
      </c>
      <c r="L241" s="225">
        <f t="shared" si="18"/>
        <v>0</v>
      </c>
      <c r="M241" s="226">
        <f t="shared" si="19"/>
        <v>0</v>
      </c>
      <c r="N241" s="227">
        <f t="shared" si="20"/>
        <v>0</v>
      </c>
      <c r="O241" s="223">
        <f t="shared" si="21"/>
        <v>0</v>
      </c>
      <c r="P241" s="227">
        <f t="shared" si="23"/>
        <v>0</v>
      </c>
      <c r="R241"/>
      <c r="S241"/>
      <c r="T241"/>
      <c r="U241"/>
      <c r="V241"/>
      <c r="W241"/>
    </row>
    <row r="242" spans="1:23" s="122" customFormat="1" x14ac:dyDescent="0.2">
      <c r="A242" s="71">
        <v>64.099999999999994</v>
      </c>
      <c r="B242" s="201"/>
      <c r="C242" s="123" t="s">
        <v>143</v>
      </c>
      <c r="D242" s="124" t="s">
        <v>45</v>
      </c>
      <c r="E242" s="125">
        <v>57</v>
      </c>
      <c r="F242" s="126"/>
      <c r="G242" s="127"/>
      <c r="H242" s="78"/>
      <c r="I242" s="127"/>
      <c r="J242" s="128"/>
      <c r="K242" s="129">
        <f t="shared" si="22"/>
        <v>0</v>
      </c>
      <c r="L242" s="130">
        <f t="shared" si="18"/>
        <v>0</v>
      </c>
      <c r="M242" s="131">
        <f t="shared" si="19"/>
        <v>0</v>
      </c>
      <c r="N242" s="78">
        <f t="shared" si="20"/>
        <v>0</v>
      </c>
      <c r="O242" s="127">
        <f t="shared" si="21"/>
        <v>0</v>
      </c>
      <c r="P242" s="78">
        <f t="shared" si="23"/>
        <v>0</v>
      </c>
      <c r="R242"/>
      <c r="S242"/>
      <c r="T242"/>
      <c r="U242"/>
      <c r="V242"/>
      <c r="W242"/>
    </row>
    <row r="243" spans="1:23" s="122" customFormat="1" x14ac:dyDescent="0.2">
      <c r="A243" s="71">
        <v>64.2</v>
      </c>
      <c r="B243" s="201"/>
      <c r="C243" s="143" t="s">
        <v>183</v>
      </c>
      <c r="D243" s="71" t="s">
        <v>107</v>
      </c>
      <c r="E243" s="135">
        <v>50</v>
      </c>
      <c r="F243" s="126"/>
      <c r="G243" s="127"/>
      <c r="H243" s="78"/>
      <c r="I243" s="127"/>
      <c r="J243" s="128"/>
      <c r="K243" s="129">
        <f t="shared" si="22"/>
        <v>0</v>
      </c>
      <c r="L243" s="130">
        <f t="shared" si="18"/>
        <v>0</v>
      </c>
      <c r="M243" s="131">
        <f t="shared" si="19"/>
        <v>0</v>
      </c>
      <c r="N243" s="78">
        <f t="shared" si="20"/>
        <v>0</v>
      </c>
      <c r="O243" s="127">
        <f t="shared" si="21"/>
        <v>0</v>
      </c>
      <c r="P243" s="78">
        <f t="shared" si="23"/>
        <v>0</v>
      </c>
      <c r="R243"/>
      <c r="S243"/>
      <c r="T243"/>
      <c r="U243"/>
      <c r="V243"/>
      <c r="W243"/>
    </row>
    <row r="244" spans="1:23" s="122" customFormat="1" x14ac:dyDescent="0.2">
      <c r="A244" s="71">
        <v>64.3</v>
      </c>
      <c r="B244" s="201"/>
      <c r="C244" s="143" t="s">
        <v>184</v>
      </c>
      <c r="D244" s="71" t="s">
        <v>107</v>
      </c>
      <c r="E244" s="135">
        <v>16</v>
      </c>
      <c r="F244" s="126"/>
      <c r="G244" s="127"/>
      <c r="H244" s="78"/>
      <c r="I244" s="127"/>
      <c r="J244" s="128"/>
      <c r="K244" s="129">
        <f t="shared" si="22"/>
        <v>0</v>
      </c>
      <c r="L244" s="130">
        <f t="shared" si="18"/>
        <v>0</v>
      </c>
      <c r="M244" s="131">
        <f t="shared" si="19"/>
        <v>0</v>
      </c>
      <c r="N244" s="78">
        <f t="shared" si="20"/>
        <v>0</v>
      </c>
      <c r="O244" s="127">
        <f t="shared" si="21"/>
        <v>0</v>
      </c>
      <c r="P244" s="78">
        <f t="shared" si="23"/>
        <v>0</v>
      </c>
      <c r="R244"/>
      <c r="S244"/>
      <c r="T244"/>
      <c r="U244"/>
      <c r="V244"/>
      <c r="W244"/>
    </row>
    <row r="245" spans="1:23" s="122" customFormat="1" x14ac:dyDescent="0.2">
      <c r="A245" s="71">
        <v>64.400000000000006</v>
      </c>
      <c r="B245" s="201"/>
      <c r="C245" s="144" t="s">
        <v>185</v>
      </c>
      <c r="D245" s="71" t="s">
        <v>144</v>
      </c>
      <c r="E245" s="125">
        <v>2</v>
      </c>
      <c r="F245" s="126"/>
      <c r="G245" s="127"/>
      <c r="H245" s="78"/>
      <c r="I245" s="127"/>
      <c r="J245" s="128"/>
      <c r="K245" s="129">
        <f t="shared" si="22"/>
        <v>0</v>
      </c>
      <c r="L245" s="130">
        <f t="shared" si="18"/>
        <v>0</v>
      </c>
      <c r="M245" s="131">
        <f t="shared" si="19"/>
        <v>0</v>
      </c>
      <c r="N245" s="78">
        <f t="shared" si="20"/>
        <v>0</v>
      </c>
      <c r="O245" s="127">
        <f t="shared" si="21"/>
        <v>0</v>
      </c>
      <c r="P245" s="78">
        <f t="shared" si="23"/>
        <v>0</v>
      </c>
      <c r="R245"/>
      <c r="S245"/>
      <c r="T245"/>
      <c r="U245"/>
      <c r="V245"/>
      <c r="W245"/>
    </row>
    <row r="246" spans="1:23" s="122" customFormat="1" x14ac:dyDescent="0.2">
      <c r="A246" s="71">
        <v>64.5</v>
      </c>
      <c r="B246" s="201"/>
      <c r="C246" s="143" t="s">
        <v>149</v>
      </c>
      <c r="D246" s="71" t="s">
        <v>145</v>
      </c>
      <c r="E246" s="135">
        <v>1.78</v>
      </c>
      <c r="F246" s="126"/>
      <c r="G246" s="127"/>
      <c r="H246" s="78"/>
      <c r="I246" s="127"/>
      <c r="J246" s="128"/>
      <c r="K246" s="129">
        <f t="shared" si="22"/>
        <v>0</v>
      </c>
      <c r="L246" s="130">
        <f t="shared" si="18"/>
        <v>0</v>
      </c>
      <c r="M246" s="131">
        <f t="shared" si="19"/>
        <v>0</v>
      </c>
      <c r="N246" s="78">
        <f t="shared" si="20"/>
        <v>0</v>
      </c>
      <c r="O246" s="127">
        <f t="shared" si="21"/>
        <v>0</v>
      </c>
      <c r="P246" s="78">
        <f t="shared" si="23"/>
        <v>0</v>
      </c>
      <c r="R246"/>
      <c r="S246"/>
      <c r="T246"/>
      <c r="U246"/>
      <c r="V246"/>
      <c r="W246"/>
    </row>
    <row r="247" spans="1:23" s="122" customFormat="1" x14ac:dyDescent="0.2">
      <c r="A247" s="71">
        <v>64.599999999999994</v>
      </c>
      <c r="B247" s="201"/>
      <c r="C247" s="145" t="s">
        <v>189</v>
      </c>
      <c r="D247" s="124" t="s">
        <v>145</v>
      </c>
      <c r="E247" s="135">
        <v>3.28</v>
      </c>
      <c r="F247" s="126"/>
      <c r="G247" s="127"/>
      <c r="H247" s="78"/>
      <c r="I247" s="127"/>
      <c r="J247" s="128"/>
      <c r="K247" s="129">
        <f t="shared" si="22"/>
        <v>0</v>
      </c>
      <c r="L247" s="130">
        <f t="shared" si="18"/>
        <v>0</v>
      </c>
      <c r="M247" s="131">
        <f t="shared" si="19"/>
        <v>0</v>
      </c>
      <c r="N247" s="78">
        <f t="shared" si="20"/>
        <v>0</v>
      </c>
      <c r="O247" s="127">
        <f t="shared" si="21"/>
        <v>0</v>
      </c>
      <c r="P247" s="78">
        <f t="shared" si="23"/>
        <v>0</v>
      </c>
      <c r="R247"/>
      <c r="S247"/>
      <c r="T247"/>
      <c r="U247"/>
      <c r="V247"/>
      <c r="W247"/>
    </row>
    <row r="248" spans="1:23" s="122" customFormat="1" x14ac:dyDescent="0.2">
      <c r="A248" s="71">
        <v>64.7</v>
      </c>
      <c r="B248" s="201"/>
      <c r="C248" s="144" t="s">
        <v>186</v>
      </c>
      <c r="D248" s="71" t="s">
        <v>45</v>
      </c>
      <c r="E248" s="125">
        <v>57</v>
      </c>
      <c r="F248" s="126"/>
      <c r="G248" s="127"/>
      <c r="H248" s="78"/>
      <c r="I248" s="127"/>
      <c r="J248" s="128"/>
      <c r="K248" s="129">
        <f t="shared" si="22"/>
        <v>0</v>
      </c>
      <c r="L248" s="130">
        <f t="shared" si="18"/>
        <v>0</v>
      </c>
      <c r="M248" s="131">
        <f t="shared" si="19"/>
        <v>0</v>
      </c>
      <c r="N248" s="78">
        <f t="shared" si="20"/>
        <v>0</v>
      </c>
      <c r="O248" s="127">
        <f t="shared" si="21"/>
        <v>0</v>
      </c>
      <c r="P248" s="78">
        <f t="shared" si="23"/>
        <v>0</v>
      </c>
      <c r="R248"/>
      <c r="S248"/>
      <c r="T248"/>
      <c r="U248"/>
      <c r="V248"/>
      <c r="W248"/>
    </row>
    <row r="249" spans="1:23" s="122" customFormat="1" x14ac:dyDescent="0.2">
      <c r="A249" s="71">
        <v>64.800000000000097</v>
      </c>
      <c r="B249" s="201"/>
      <c r="C249" s="143" t="s">
        <v>146</v>
      </c>
      <c r="D249" s="71" t="s">
        <v>45</v>
      </c>
      <c r="E249" s="135">
        <v>240</v>
      </c>
      <c r="F249" s="126"/>
      <c r="G249" s="127"/>
      <c r="H249" s="78"/>
      <c r="I249" s="127"/>
      <c r="J249" s="128"/>
      <c r="K249" s="129">
        <f t="shared" si="22"/>
        <v>0</v>
      </c>
      <c r="L249" s="130">
        <f t="shared" si="18"/>
        <v>0</v>
      </c>
      <c r="M249" s="131">
        <f t="shared" si="19"/>
        <v>0</v>
      </c>
      <c r="N249" s="78">
        <f t="shared" si="20"/>
        <v>0</v>
      </c>
      <c r="O249" s="127">
        <f t="shared" si="21"/>
        <v>0</v>
      </c>
      <c r="P249" s="78">
        <f t="shared" si="23"/>
        <v>0</v>
      </c>
      <c r="R249"/>
      <c r="S249"/>
      <c r="T249"/>
      <c r="U249"/>
      <c r="V249"/>
      <c r="W249"/>
    </row>
    <row r="250" spans="1:23" s="122" customFormat="1" x14ac:dyDescent="0.2">
      <c r="A250" s="71">
        <v>64.900000000000105</v>
      </c>
      <c r="B250" s="201"/>
      <c r="C250" s="145" t="s">
        <v>151</v>
      </c>
      <c r="D250" s="124" t="s">
        <v>107</v>
      </c>
      <c r="E250" s="135">
        <v>290</v>
      </c>
      <c r="F250" s="126"/>
      <c r="G250" s="127"/>
      <c r="H250" s="78"/>
      <c r="I250" s="127"/>
      <c r="J250" s="128"/>
      <c r="K250" s="129">
        <f t="shared" si="22"/>
        <v>0</v>
      </c>
      <c r="L250" s="130">
        <f t="shared" si="18"/>
        <v>0</v>
      </c>
      <c r="M250" s="131">
        <f t="shared" si="19"/>
        <v>0</v>
      </c>
      <c r="N250" s="78">
        <f t="shared" si="20"/>
        <v>0</v>
      </c>
      <c r="O250" s="127">
        <f t="shared" si="21"/>
        <v>0</v>
      </c>
      <c r="P250" s="78">
        <f t="shared" si="23"/>
        <v>0</v>
      </c>
      <c r="R250"/>
      <c r="S250"/>
      <c r="T250"/>
      <c r="U250"/>
      <c r="V250"/>
      <c r="W250"/>
    </row>
    <row r="251" spans="1:23" s="122" customFormat="1" x14ac:dyDescent="0.2">
      <c r="A251" s="146">
        <v>64.099999999999994</v>
      </c>
      <c r="B251" s="205"/>
      <c r="C251" s="145" t="s">
        <v>188</v>
      </c>
      <c r="D251" s="124" t="s">
        <v>145</v>
      </c>
      <c r="E251" s="135">
        <v>3</v>
      </c>
      <c r="F251" s="126"/>
      <c r="G251" s="127"/>
      <c r="H251" s="78"/>
      <c r="I251" s="127"/>
      <c r="J251" s="128"/>
      <c r="K251" s="129">
        <f t="shared" si="22"/>
        <v>0</v>
      </c>
      <c r="L251" s="130">
        <f t="shared" si="18"/>
        <v>0</v>
      </c>
      <c r="M251" s="131">
        <f t="shared" si="19"/>
        <v>0</v>
      </c>
      <c r="N251" s="78">
        <f t="shared" si="20"/>
        <v>0</v>
      </c>
      <c r="O251" s="127">
        <f t="shared" si="21"/>
        <v>0</v>
      </c>
      <c r="P251" s="78">
        <f t="shared" si="23"/>
        <v>0</v>
      </c>
      <c r="R251"/>
      <c r="S251"/>
      <c r="T251"/>
      <c r="U251"/>
      <c r="V251"/>
      <c r="W251"/>
    </row>
    <row r="252" spans="1:23" s="122" customFormat="1" x14ac:dyDescent="0.2">
      <c r="A252" s="71">
        <v>64.11</v>
      </c>
      <c r="B252" s="201"/>
      <c r="C252" s="145" t="s">
        <v>189</v>
      </c>
      <c r="D252" s="124" t="s">
        <v>145</v>
      </c>
      <c r="E252" s="135">
        <v>3</v>
      </c>
      <c r="F252" s="126"/>
      <c r="G252" s="127"/>
      <c r="H252" s="78"/>
      <c r="I252" s="127"/>
      <c r="J252" s="128"/>
      <c r="K252" s="129">
        <f t="shared" si="22"/>
        <v>0</v>
      </c>
      <c r="L252" s="130">
        <f t="shared" si="18"/>
        <v>0</v>
      </c>
      <c r="M252" s="131">
        <f t="shared" si="19"/>
        <v>0</v>
      </c>
      <c r="N252" s="78">
        <f t="shared" si="20"/>
        <v>0</v>
      </c>
      <c r="O252" s="127">
        <f t="shared" si="21"/>
        <v>0</v>
      </c>
      <c r="P252" s="78">
        <f t="shared" si="23"/>
        <v>0</v>
      </c>
      <c r="R252"/>
      <c r="S252"/>
      <c r="T252"/>
      <c r="U252"/>
      <c r="V252"/>
      <c r="W252"/>
    </row>
    <row r="253" spans="1:23" s="122" customFormat="1" x14ac:dyDescent="0.2">
      <c r="A253" s="146">
        <v>64.12</v>
      </c>
      <c r="B253" s="205"/>
      <c r="C253" s="147" t="s">
        <v>150</v>
      </c>
      <c r="D253" s="124" t="s">
        <v>107</v>
      </c>
      <c r="E253" s="125">
        <v>8</v>
      </c>
      <c r="F253" s="126"/>
      <c r="G253" s="127"/>
      <c r="H253" s="78"/>
      <c r="I253" s="127"/>
      <c r="J253" s="128"/>
      <c r="K253" s="129">
        <f t="shared" si="22"/>
        <v>0</v>
      </c>
      <c r="L253" s="130">
        <f t="shared" si="18"/>
        <v>0</v>
      </c>
      <c r="M253" s="131">
        <f t="shared" si="19"/>
        <v>0</v>
      </c>
      <c r="N253" s="78">
        <f t="shared" si="20"/>
        <v>0</v>
      </c>
      <c r="O253" s="127">
        <f t="shared" si="21"/>
        <v>0</v>
      </c>
      <c r="P253" s="78">
        <f t="shared" si="23"/>
        <v>0</v>
      </c>
      <c r="R253"/>
      <c r="S253"/>
      <c r="T253"/>
      <c r="U253"/>
      <c r="V253"/>
      <c r="W253"/>
    </row>
    <row r="254" spans="1:23" s="122" customFormat="1" x14ac:dyDescent="0.2">
      <c r="A254" s="71">
        <v>64.13</v>
      </c>
      <c r="B254" s="201"/>
      <c r="C254" s="79" t="s">
        <v>210</v>
      </c>
      <c r="D254" s="71" t="s">
        <v>45</v>
      </c>
      <c r="E254" s="135">
        <v>595.66999999999996</v>
      </c>
      <c r="F254" s="126"/>
      <c r="G254" s="127"/>
      <c r="H254" s="78"/>
      <c r="I254" s="127"/>
      <c r="J254" s="128"/>
      <c r="K254" s="129">
        <f t="shared" si="22"/>
        <v>0</v>
      </c>
      <c r="L254" s="130">
        <f t="shared" si="18"/>
        <v>0</v>
      </c>
      <c r="M254" s="131">
        <f t="shared" si="19"/>
        <v>0</v>
      </c>
      <c r="N254" s="78">
        <f t="shared" si="20"/>
        <v>0</v>
      </c>
      <c r="O254" s="127">
        <f t="shared" si="21"/>
        <v>0</v>
      </c>
      <c r="P254" s="78">
        <f t="shared" si="23"/>
        <v>0</v>
      </c>
      <c r="R254"/>
      <c r="S254"/>
      <c r="T254"/>
      <c r="U254"/>
      <c r="V254"/>
      <c r="W254"/>
    </row>
    <row r="255" spans="1:23" s="122" customFormat="1" x14ac:dyDescent="0.2">
      <c r="A255" s="146">
        <v>64.14</v>
      </c>
      <c r="B255" s="205"/>
      <c r="C255" s="143" t="s">
        <v>202</v>
      </c>
      <c r="D255" s="71" t="s">
        <v>204</v>
      </c>
      <c r="E255" s="135">
        <v>178.7</v>
      </c>
      <c r="F255" s="126"/>
      <c r="G255" s="127"/>
      <c r="H255" s="78"/>
      <c r="I255" s="127"/>
      <c r="J255" s="128"/>
      <c r="K255" s="129">
        <f t="shared" si="22"/>
        <v>0</v>
      </c>
      <c r="L255" s="130">
        <f t="shared" si="18"/>
        <v>0</v>
      </c>
      <c r="M255" s="131">
        <f t="shared" si="19"/>
        <v>0</v>
      </c>
      <c r="N255" s="78">
        <f t="shared" si="20"/>
        <v>0</v>
      </c>
      <c r="O255" s="127">
        <f t="shared" si="21"/>
        <v>0</v>
      </c>
      <c r="P255" s="78">
        <f t="shared" si="23"/>
        <v>0</v>
      </c>
      <c r="R255"/>
      <c r="S255"/>
      <c r="T255"/>
      <c r="U255"/>
      <c r="V255"/>
      <c r="W255"/>
    </row>
    <row r="256" spans="1:23" s="122" customFormat="1" ht="25.5" x14ac:dyDescent="0.2">
      <c r="A256" s="71">
        <v>64.150000000000006</v>
      </c>
      <c r="B256" s="201"/>
      <c r="C256" s="79" t="s">
        <v>207</v>
      </c>
      <c r="D256" s="71" t="s">
        <v>45</v>
      </c>
      <c r="E256" s="135">
        <v>40</v>
      </c>
      <c r="F256" s="126"/>
      <c r="G256" s="127"/>
      <c r="H256" s="78"/>
      <c r="I256" s="127"/>
      <c r="J256" s="128"/>
      <c r="K256" s="129">
        <f t="shared" si="22"/>
        <v>0</v>
      </c>
      <c r="L256" s="130">
        <f t="shared" si="18"/>
        <v>0</v>
      </c>
      <c r="M256" s="131">
        <f t="shared" si="19"/>
        <v>0</v>
      </c>
      <c r="N256" s="78">
        <f t="shared" si="20"/>
        <v>0</v>
      </c>
      <c r="O256" s="127">
        <f t="shared" si="21"/>
        <v>0</v>
      </c>
      <c r="P256" s="78">
        <f t="shared" si="23"/>
        <v>0</v>
      </c>
      <c r="R256"/>
      <c r="S256"/>
      <c r="T256"/>
      <c r="U256"/>
      <c r="V256"/>
      <c r="W256"/>
    </row>
    <row r="257" spans="1:23" s="122" customFormat="1" x14ac:dyDescent="0.2">
      <c r="A257" s="146">
        <v>64.16</v>
      </c>
      <c r="B257" s="205"/>
      <c r="C257" s="143" t="s">
        <v>208</v>
      </c>
      <c r="D257" s="71" t="s">
        <v>45</v>
      </c>
      <c r="E257" s="135">
        <v>50</v>
      </c>
      <c r="F257" s="126"/>
      <c r="G257" s="127"/>
      <c r="H257" s="78"/>
      <c r="I257" s="127"/>
      <c r="J257" s="128"/>
      <c r="K257" s="129">
        <f t="shared" si="22"/>
        <v>0</v>
      </c>
      <c r="L257" s="130">
        <f t="shared" si="18"/>
        <v>0</v>
      </c>
      <c r="M257" s="131">
        <f t="shared" si="19"/>
        <v>0</v>
      </c>
      <c r="N257" s="78">
        <f t="shared" si="20"/>
        <v>0</v>
      </c>
      <c r="O257" s="127">
        <f t="shared" si="21"/>
        <v>0</v>
      </c>
      <c r="P257" s="78">
        <f t="shared" si="23"/>
        <v>0</v>
      </c>
      <c r="R257"/>
      <c r="S257"/>
      <c r="T257"/>
      <c r="U257"/>
      <c r="V257"/>
      <c r="W257"/>
    </row>
    <row r="258" spans="1:23" s="122" customFormat="1" x14ac:dyDescent="0.2">
      <c r="A258" s="71">
        <v>64.17</v>
      </c>
      <c r="B258" s="201"/>
      <c r="C258" s="143" t="s">
        <v>209</v>
      </c>
      <c r="D258" s="71" t="s">
        <v>57</v>
      </c>
      <c r="E258" s="135">
        <v>20</v>
      </c>
      <c r="F258" s="126"/>
      <c r="G258" s="127"/>
      <c r="H258" s="78"/>
      <c r="I258" s="127"/>
      <c r="J258" s="128"/>
      <c r="K258" s="129">
        <f t="shared" si="22"/>
        <v>0</v>
      </c>
      <c r="L258" s="130">
        <f t="shared" si="18"/>
        <v>0</v>
      </c>
      <c r="M258" s="131">
        <f t="shared" si="19"/>
        <v>0</v>
      </c>
      <c r="N258" s="78">
        <f t="shared" si="20"/>
        <v>0</v>
      </c>
      <c r="O258" s="127">
        <f t="shared" si="21"/>
        <v>0</v>
      </c>
      <c r="P258" s="78">
        <f t="shared" si="23"/>
        <v>0</v>
      </c>
      <c r="R258"/>
      <c r="S258"/>
      <c r="T258"/>
      <c r="U258"/>
      <c r="V258"/>
      <c r="W258"/>
    </row>
    <row r="259" spans="1:23" s="122" customFormat="1" x14ac:dyDescent="0.2">
      <c r="A259" s="146">
        <v>64.180000000000007</v>
      </c>
      <c r="B259" s="205"/>
      <c r="C259" s="143" t="s">
        <v>202</v>
      </c>
      <c r="D259" s="71" t="s">
        <v>204</v>
      </c>
      <c r="E259" s="135">
        <v>12</v>
      </c>
      <c r="F259" s="126"/>
      <c r="G259" s="127"/>
      <c r="H259" s="78"/>
      <c r="I259" s="127"/>
      <c r="J259" s="128"/>
      <c r="K259" s="129">
        <f t="shared" si="22"/>
        <v>0</v>
      </c>
      <c r="L259" s="130">
        <f t="shared" si="18"/>
        <v>0</v>
      </c>
      <c r="M259" s="131">
        <f t="shared" si="19"/>
        <v>0</v>
      </c>
      <c r="N259" s="78">
        <f t="shared" si="20"/>
        <v>0</v>
      </c>
      <c r="O259" s="127">
        <f t="shared" si="21"/>
        <v>0</v>
      </c>
      <c r="P259" s="78">
        <f t="shared" si="23"/>
        <v>0</v>
      </c>
      <c r="R259"/>
      <c r="S259"/>
      <c r="T259"/>
      <c r="U259"/>
      <c r="V259"/>
      <c r="W259"/>
    </row>
    <row r="260" spans="1:23" s="122" customFormat="1" ht="25.5" x14ac:dyDescent="0.2">
      <c r="A260" s="71">
        <v>64.19</v>
      </c>
      <c r="B260" s="201"/>
      <c r="C260" s="79" t="s">
        <v>206</v>
      </c>
      <c r="D260" s="71" t="s">
        <v>45</v>
      </c>
      <c r="E260" s="135">
        <v>40</v>
      </c>
      <c r="F260" s="126"/>
      <c r="G260" s="127"/>
      <c r="H260" s="78"/>
      <c r="I260" s="127"/>
      <c r="J260" s="128"/>
      <c r="K260" s="129">
        <f t="shared" si="22"/>
        <v>0</v>
      </c>
      <c r="L260" s="130">
        <f t="shared" si="18"/>
        <v>0</v>
      </c>
      <c r="M260" s="131">
        <f t="shared" si="19"/>
        <v>0</v>
      </c>
      <c r="N260" s="78">
        <f t="shared" si="20"/>
        <v>0</v>
      </c>
      <c r="O260" s="127">
        <f t="shared" si="21"/>
        <v>0</v>
      </c>
      <c r="P260" s="78">
        <f t="shared" si="23"/>
        <v>0</v>
      </c>
      <c r="R260"/>
      <c r="S260"/>
      <c r="T260"/>
      <c r="U260"/>
      <c r="V260"/>
      <c r="W260"/>
    </row>
    <row r="261" spans="1:23" s="122" customFormat="1" x14ac:dyDescent="0.2">
      <c r="A261" s="146">
        <v>64.2</v>
      </c>
      <c r="B261" s="205"/>
      <c r="C261" s="143" t="s">
        <v>205</v>
      </c>
      <c r="D261" s="71" t="s">
        <v>57</v>
      </c>
      <c r="E261" s="135">
        <v>50</v>
      </c>
      <c r="F261" s="126"/>
      <c r="G261" s="127"/>
      <c r="H261" s="78"/>
      <c r="I261" s="127"/>
      <c r="J261" s="128"/>
      <c r="K261" s="129">
        <f t="shared" si="22"/>
        <v>0</v>
      </c>
      <c r="L261" s="130">
        <f t="shared" si="18"/>
        <v>0</v>
      </c>
      <c r="M261" s="131">
        <f t="shared" si="19"/>
        <v>0</v>
      </c>
      <c r="N261" s="78">
        <f t="shared" si="20"/>
        <v>0</v>
      </c>
      <c r="O261" s="127">
        <f t="shared" si="21"/>
        <v>0</v>
      </c>
      <c r="P261" s="78">
        <f t="shared" si="23"/>
        <v>0</v>
      </c>
      <c r="R261"/>
      <c r="S261"/>
      <c r="T261"/>
      <c r="U261"/>
      <c r="V261"/>
      <c r="W261"/>
    </row>
    <row r="262" spans="1:23" s="122" customFormat="1" x14ac:dyDescent="0.2">
      <c r="A262" s="71">
        <v>64.210000000000093</v>
      </c>
      <c r="B262" s="201"/>
      <c r="C262" s="143" t="s">
        <v>201</v>
      </c>
      <c r="D262" s="71" t="s">
        <v>45</v>
      </c>
      <c r="E262" s="135">
        <v>48</v>
      </c>
      <c r="F262" s="126"/>
      <c r="G262" s="127"/>
      <c r="H262" s="78"/>
      <c r="I262" s="127"/>
      <c r="J262" s="128"/>
      <c r="K262" s="129">
        <f t="shared" si="22"/>
        <v>0</v>
      </c>
      <c r="L262" s="130">
        <f t="shared" si="18"/>
        <v>0</v>
      </c>
      <c r="M262" s="131">
        <f t="shared" si="19"/>
        <v>0</v>
      </c>
      <c r="N262" s="78">
        <f t="shared" si="20"/>
        <v>0</v>
      </c>
      <c r="O262" s="127">
        <f t="shared" si="21"/>
        <v>0</v>
      </c>
      <c r="P262" s="78">
        <f t="shared" si="23"/>
        <v>0</v>
      </c>
      <c r="R262"/>
      <c r="S262"/>
      <c r="T262"/>
      <c r="U262"/>
      <c r="V262"/>
      <c r="W262"/>
    </row>
    <row r="263" spans="1:23" s="122" customFormat="1" x14ac:dyDescent="0.2">
      <c r="A263" s="146">
        <v>64.220000000000098</v>
      </c>
      <c r="B263" s="205"/>
      <c r="C263" s="143" t="s">
        <v>202</v>
      </c>
      <c r="D263" s="71" t="s">
        <v>204</v>
      </c>
      <c r="E263" s="135">
        <v>12</v>
      </c>
      <c r="F263" s="126"/>
      <c r="G263" s="127"/>
      <c r="H263" s="78"/>
      <c r="I263" s="127"/>
      <c r="J263" s="128"/>
      <c r="K263" s="129">
        <f t="shared" si="22"/>
        <v>0</v>
      </c>
      <c r="L263" s="130">
        <f t="shared" si="18"/>
        <v>0</v>
      </c>
      <c r="M263" s="131">
        <f t="shared" si="19"/>
        <v>0</v>
      </c>
      <c r="N263" s="78">
        <f t="shared" si="20"/>
        <v>0</v>
      </c>
      <c r="O263" s="127">
        <f t="shared" si="21"/>
        <v>0</v>
      </c>
      <c r="P263" s="78">
        <f t="shared" si="23"/>
        <v>0</v>
      </c>
      <c r="R263"/>
      <c r="S263"/>
      <c r="T263"/>
      <c r="U263"/>
      <c r="V263"/>
      <c r="W263"/>
    </row>
    <row r="264" spans="1:23" s="122" customFormat="1" x14ac:dyDescent="0.2">
      <c r="A264" s="71">
        <v>64.230000000000103</v>
      </c>
      <c r="B264" s="201"/>
      <c r="C264" s="143" t="s">
        <v>203</v>
      </c>
      <c r="D264" s="71" t="s">
        <v>57</v>
      </c>
      <c r="E264" s="135">
        <v>640</v>
      </c>
      <c r="F264" s="126"/>
      <c r="G264" s="127"/>
      <c r="H264" s="78"/>
      <c r="I264" s="127"/>
      <c r="J264" s="128"/>
      <c r="K264" s="129">
        <f t="shared" si="22"/>
        <v>0</v>
      </c>
      <c r="L264" s="130">
        <f t="shared" si="18"/>
        <v>0</v>
      </c>
      <c r="M264" s="131">
        <f t="shared" si="19"/>
        <v>0</v>
      </c>
      <c r="N264" s="78">
        <f t="shared" si="20"/>
        <v>0</v>
      </c>
      <c r="O264" s="127">
        <f t="shared" si="21"/>
        <v>0</v>
      </c>
      <c r="P264" s="78">
        <f t="shared" si="23"/>
        <v>0</v>
      </c>
      <c r="R264"/>
      <c r="S264"/>
      <c r="T264"/>
      <c r="U264"/>
      <c r="V264"/>
      <c r="W264"/>
    </row>
    <row r="265" spans="1:23" s="122" customFormat="1" ht="25.5" x14ac:dyDescent="0.2">
      <c r="A265" s="146">
        <v>64.240000000000094</v>
      </c>
      <c r="B265" s="205"/>
      <c r="C265" s="79" t="s">
        <v>190</v>
      </c>
      <c r="D265" s="71" t="s">
        <v>107</v>
      </c>
      <c r="E265" s="135">
        <v>1</v>
      </c>
      <c r="F265" s="126"/>
      <c r="G265" s="127"/>
      <c r="H265" s="78"/>
      <c r="I265" s="127"/>
      <c r="J265" s="128"/>
      <c r="K265" s="129">
        <f t="shared" si="22"/>
        <v>0</v>
      </c>
      <c r="L265" s="130">
        <f t="shared" si="18"/>
        <v>0</v>
      </c>
      <c r="M265" s="131">
        <f t="shared" si="19"/>
        <v>0</v>
      </c>
      <c r="N265" s="78">
        <f t="shared" si="20"/>
        <v>0</v>
      </c>
      <c r="O265" s="127">
        <f t="shared" si="21"/>
        <v>0</v>
      </c>
      <c r="P265" s="78">
        <f t="shared" si="23"/>
        <v>0</v>
      </c>
      <c r="R265"/>
      <c r="S265"/>
      <c r="T265"/>
      <c r="U265"/>
      <c r="V265"/>
      <c r="W265"/>
    </row>
    <row r="266" spans="1:23" s="122" customFormat="1" x14ac:dyDescent="0.2">
      <c r="A266" s="71">
        <v>64.250000000000099</v>
      </c>
      <c r="B266" s="201"/>
      <c r="C266" s="143" t="s">
        <v>177</v>
      </c>
      <c r="D266" s="71" t="s">
        <v>107</v>
      </c>
      <c r="E266" s="135">
        <v>1</v>
      </c>
      <c r="F266" s="126"/>
      <c r="G266" s="127"/>
      <c r="H266" s="78"/>
      <c r="I266" s="127"/>
      <c r="J266" s="128"/>
      <c r="K266" s="129">
        <f t="shared" si="22"/>
        <v>0</v>
      </c>
      <c r="L266" s="130">
        <f t="shared" si="18"/>
        <v>0</v>
      </c>
      <c r="M266" s="131">
        <f t="shared" si="19"/>
        <v>0</v>
      </c>
      <c r="N266" s="78">
        <f t="shared" si="20"/>
        <v>0</v>
      </c>
      <c r="O266" s="127">
        <f t="shared" si="21"/>
        <v>0</v>
      </c>
      <c r="P266" s="78">
        <f t="shared" si="23"/>
        <v>0</v>
      </c>
      <c r="R266"/>
      <c r="S266"/>
      <c r="T266"/>
      <c r="U266"/>
      <c r="V266"/>
      <c r="W266"/>
    </row>
    <row r="267" spans="1:23" s="122" customFormat="1" x14ac:dyDescent="0.2">
      <c r="A267" s="146">
        <v>64.260000000000105</v>
      </c>
      <c r="B267" s="205"/>
      <c r="C267" s="143" t="s">
        <v>178</v>
      </c>
      <c r="D267" s="71" t="s">
        <v>162</v>
      </c>
      <c r="E267" s="135">
        <v>1</v>
      </c>
      <c r="F267" s="126"/>
      <c r="G267" s="127"/>
      <c r="H267" s="78"/>
      <c r="I267" s="127"/>
      <c r="J267" s="128"/>
      <c r="K267" s="129">
        <f t="shared" si="22"/>
        <v>0</v>
      </c>
      <c r="L267" s="130">
        <f t="shared" si="18"/>
        <v>0</v>
      </c>
      <c r="M267" s="131">
        <f t="shared" si="19"/>
        <v>0</v>
      </c>
      <c r="N267" s="78">
        <f t="shared" si="20"/>
        <v>0</v>
      </c>
      <c r="O267" s="127">
        <f t="shared" si="21"/>
        <v>0</v>
      </c>
      <c r="P267" s="78">
        <f t="shared" si="23"/>
        <v>0</v>
      </c>
      <c r="R267"/>
      <c r="S267"/>
      <c r="T267"/>
      <c r="U267"/>
      <c r="V267"/>
      <c r="W267"/>
    </row>
    <row r="268" spans="1:23" s="122" customFormat="1" x14ac:dyDescent="0.2">
      <c r="A268" s="71">
        <v>64.270000000000095</v>
      </c>
      <c r="B268" s="201"/>
      <c r="C268" s="143" t="s">
        <v>179</v>
      </c>
      <c r="D268" s="71" t="s">
        <v>162</v>
      </c>
      <c r="E268" s="135">
        <v>1</v>
      </c>
      <c r="F268" s="126"/>
      <c r="G268" s="127"/>
      <c r="H268" s="78"/>
      <c r="I268" s="127"/>
      <c r="J268" s="128"/>
      <c r="K268" s="129">
        <f t="shared" si="22"/>
        <v>0</v>
      </c>
      <c r="L268" s="130">
        <f t="shared" si="18"/>
        <v>0</v>
      </c>
      <c r="M268" s="131">
        <f t="shared" si="19"/>
        <v>0</v>
      </c>
      <c r="N268" s="78">
        <f t="shared" si="20"/>
        <v>0</v>
      </c>
      <c r="O268" s="127">
        <f t="shared" si="21"/>
        <v>0</v>
      </c>
      <c r="P268" s="78">
        <f t="shared" si="23"/>
        <v>0</v>
      </c>
      <c r="R268"/>
      <c r="S268"/>
      <c r="T268"/>
      <c r="U268"/>
      <c r="V268"/>
      <c r="W268"/>
    </row>
    <row r="269" spans="1:23" s="122" customFormat="1" x14ac:dyDescent="0.2">
      <c r="A269" s="146">
        <v>64.280000000000101</v>
      </c>
      <c r="B269" s="205"/>
      <c r="C269" s="79" t="s">
        <v>181</v>
      </c>
      <c r="D269" s="71" t="s">
        <v>107</v>
      </c>
      <c r="E269" s="135">
        <v>5</v>
      </c>
      <c r="F269" s="126"/>
      <c r="G269" s="127"/>
      <c r="H269" s="78"/>
      <c r="I269" s="127"/>
      <c r="J269" s="128"/>
      <c r="K269" s="129">
        <f t="shared" si="22"/>
        <v>0</v>
      </c>
      <c r="L269" s="130">
        <f t="shared" si="18"/>
        <v>0</v>
      </c>
      <c r="M269" s="131">
        <f t="shared" si="19"/>
        <v>0</v>
      </c>
      <c r="N269" s="78">
        <f t="shared" si="20"/>
        <v>0</v>
      </c>
      <c r="O269" s="127">
        <f t="shared" si="21"/>
        <v>0</v>
      </c>
      <c r="P269" s="78">
        <f t="shared" si="23"/>
        <v>0</v>
      </c>
      <c r="R269"/>
      <c r="S269"/>
      <c r="T269"/>
      <c r="U269"/>
      <c r="V269"/>
      <c r="W269"/>
    </row>
    <row r="270" spans="1:23" s="122" customFormat="1" x14ac:dyDescent="0.2">
      <c r="A270" s="71">
        <v>64.290000000000106</v>
      </c>
      <c r="B270" s="201"/>
      <c r="C270" s="143" t="s">
        <v>182</v>
      </c>
      <c r="D270" s="71" t="s">
        <v>107</v>
      </c>
      <c r="E270" s="135">
        <v>5</v>
      </c>
      <c r="F270" s="126"/>
      <c r="G270" s="127"/>
      <c r="H270" s="78"/>
      <c r="I270" s="127"/>
      <c r="J270" s="128"/>
      <c r="K270" s="129">
        <f t="shared" si="22"/>
        <v>0</v>
      </c>
      <c r="L270" s="130">
        <f t="shared" si="18"/>
        <v>0</v>
      </c>
      <c r="M270" s="131">
        <f t="shared" si="19"/>
        <v>0</v>
      </c>
      <c r="N270" s="78">
        <f t="shared" si="20"/>
        <v>0</v>
      </c>
      <c r="O270" s="127">
        <f t="shared" si="21"/>
        <v>0</v>
      </c>
      <c r="P270" s="78">
        <f t="shared" si="23"/>
        <v>0</v>
      </c>
      <c r="R270"/>
      <c r="S270"/>
      <c r="T270"/>
      <c r="U270"/>
      <c r="V270"/>
      <c r="W270"/>
    </row>
    <row r="271" spans="1:23" s="122" customFormat="1" x14ac:dyDescent="0.2">
      <c r="A271" s="146">
        <v>64.300000000000097</v>
      </c>
      <c r="B271" s="205"/>
      <c r="C271" s="136" t="s">
        <v>160</v>
      </c>
      <c r="D271" s="71" t="s">
        <v>161</v>
      </c>
      <c r="E271" s="125">
        <v>13</v>
      </c>
      <c r="F271" s="126"/>
      <c r="G271" s="127"/>
      <c r="H271" s="78"/>
      <c r="I271" s="127"/>
      <c r="J271" s="128"/>
      <c r="K271" s="129">
        <f t="shared" si="22"/>
        <v>0</v>
      </c>
      <c r="L271" s="130">
        <f t="shared" si="18"/>
        <v>0</v>
      </c>
      <c r="M271" s="131">
        <f t="shared" si="19"/>
        <v>0</v>
      </c>
      <c r="N271" s="78">
        <f t="shared" si="20"/>
        <v>0</v>
      </c>
      <c r="O271" s="127">
        <f t="shared" si="21"/>
        <v>0</v>
      </c>
      <c r="P271" s="78">
        <f t="shared" si="23"/>
        <v>0</v>
      </c>
      <c r="R271"/>
      <c r="S271"/>
      <c r="T271"/>
      <c r="U271"/>
      <c r="V271"/>
      <c r="W271"/>
    </row>
    <row r="272" spans="1:23" s="122" customFormat="1" ht="25.5" x14ac:dyDescent="0.2">
      <c r="A272" s="71">
        <v>64.310000000000102</v>
      </c>
      <c r="B272" s="201"/>
      <c r="C272" s="136" t="s">
        <v>200</v>
      </c>
      <c r="D272" s="71" t="s">
        <v>161</v>
      </c>
      <c r="E272" s="125">
        <v>13</v>
      </c>
      <c r="F272" s="126"/>
      <c r="G272" s="127"/>
      <c r="H272" s="78"/>
      <c r="I272" s="127"/>
      <c r="J272" s="128"/>
      <c r="K272" s="129">
        <f t="shared" si="22"/>
        <v>0</v>
      </c>
      <c r="L272" s="130">
        <f t="shared" si="18"/>
        <v>0</v>
      </c>
      <c r="M272" s="131">
        <f t="shared" si="19"/>
        <v>0</v>
      </c>
      <c r="N272" s="78">
        <f t="shared" si="20"/>
        <v>0</v>
      </c>
      <c r="O272" s="127">
        <f t="shared" si="21"/>
        <v>0</v>
      </c>
      <c r="P272" s="78">
        <f t="shared" si="23"/>
        <v>0</v>
      </c>
      <c r="R272"/>
      <c r="S272"/>
      <c r="T272"/>
      <c r="U272"/>
      <c r="V272"/>
      <c r="W272"/>
    </row>
    <row r="273" spans="1:23" s="122" customFormat="1" x14ac:dyDescent="0.2">
      <c r="A273" s="146">
        <v>64.320000000000107</v>
      </c>
      <c r="B273" s="205"/>
      <c r="C273" s="79" t="s">
        <v>163</v>
      </c>
      <c r="D273" s="71" t="s">
        <v>107</v>
      </c>
      <c r="E273" s="135">
        <v>13</v>
      </c>
      <c r="F273" s="126"/>
      <c r="G273" s="127"/>
      <c r="H273" s="78"/>
      <c r="I273" s="127"/>
      <c r="J273" s="128"/>
      <c r="K273" s="129">
        <f t="shared" si="22"/>
        <v>0</v>
      </c>
      <c r="L273" s="130">
        <f t="shared" si="18"/>
        <v>0</v>
      </c>
      <c r="M273" s="131">
        <f t="shared" si="19"/>
        <v>0</v>
      </c>
      <c r="N273" s="78">
        <f t="shared" si="20"/>
        <v>0</v>
      </c>
      <c r="O273" s="127">
        <f t="shared" si="21"/>
        <v>0</v>
      </c>
      <c r="P273" s="78">
        <f t="shared" si="23"/>
        <v>0</v>
      </c>
      <c r="R273"/>
      <c r="S273"/>
      <c r="T273"/>
      <c r="U273"/>
      <c r="V273"/>
      <c r="W273"/>
    </row>
    <row r="274" spans="1:23" s="122" customFormat="1" x14ac:dyDescent="0.2">
      <c r="A274" s="71">
        <v>64.330000000000098</v>
      </c>
      <c r="B274" s="201"/>
      <c r="C274" s="143" t="s">
        <v>164</v>
      </c>
      <c r="D274" s="71" t="s">
        <v>169</v>
      </c>
      <c r="E274" s="135">
        <v>175</v>
      </c>
      <c r="F274" s="126"/>
      <c r="G274" s="127"/>
      <c r="H274" s="78"/>
      <c r="I274" s="127"/>
      <c r="J274" s="128"/>
      <c r="K274" s="129">
        <f t="shared" si="22"/>
        <v>0</v>
      </c>
      <c r="L274" s="130">
        <f t="shared" ref="L274:L284" si="24">ROUND((E274*F274),2)</f>
        <v>0</v>
      </c>
      <c r="M274" s="131">
        <f t="shared" ref="M274:M284" si="25">ROUND((E274*H274),2)</f>
        <v>0</v>
      </c>
      <c r="N274" s="78">
        <f t="shared" ref="N274:N284" si="26">ROUND((E274*I274),2)</f>
        <v>0</v>
      </c>
      <c r="O274" s="127">
        <f t="shared" ref="O274:O284" si="27">ROUND((E274*J274),2)</f>
        <v>0</v>
      </c>
      <c r="P274" s="78">
        <f t="shared" si="23"/>
        <v>0</v>
      </c>
      <c r="R274"/>
      <c r="S274"/>
      <c r="T274"/>
      <c r="U274"/>
      <c r="V274"/>
      <c r="W274"/>
    </row>
    <row r="275" spans="1:23" s="122" customFormat="1" x14ac:dyDescent="0.2">
      <c r="A275" s="146">
        <v>64.340000000000103</v>
      </c>
      <c r="B275" s="205"/>
      <c r="C275" s="143" t="s">
        <v>165</v>
      </c>
      <c r="D275" s="71" t="s">
        <v>107</v>
      </c>
      <c r="E275" s="135">
        <v>13</v>
      </c>
      <c r="F275" s="126"/>
      <c r="G275" s="127"/>
      <c r="H275" s="78"/>
      <c r="I275" s="127"/>
      <c r="J275" s="128"/>
      <c r="K275" s="129">
        <f t="shared" ref="K275:K282" si="28">ROUND(SUM(H275:J275),2)</f>
        <v>0</v>
      </c>
      <c r="L275" s="130">
        <f t="shared" si="24"/>
        <v>0</v>
      </c>
      <c r="M275" s="131">
        <f t="shared" si="25"/>
        <v>0</v>
      </c>
      <c r="N275" s="78">
        <f t="shared" si="26"/>
        <v>0</v>
      </c>
      <c r="O275" s="127">
        <f t="shared" si="27"/>
        <v>0</v>
      </c>
      <c r="P275" s="78">
        <f t="shared" ref="P275:P282" si="29">ROUND(SUM(M275:O275),2)</f>
        <v>0</v>
      </c>
      <c r="R275"/>
      <c r="S275"/>
      <c r="T275"/>
      <c r="U275"/>
      <c r="V275"/>
      <c r="W275"/>
    </row>
    <row r="276" spans="1:23" s="122" customFormat="1" x14ac:dyDescent="0.2">
      <c r="A276" s="71">
        <v>64.350000000000094</v>
      </c>
      <c r="B276" s="201"/>
      <c r="C276" s="143" t="s">
        <v>166</v>
      </c>
      <c r="D276" s="71" t="s">
        <v>107</v>
      </c>
      <c r="E276" s="135">
        <v>13</v>
      </c>
      <c r="F276" s="126"/>
      <c r="G276" s="127"/>
      <c r="H276" s="78"/>
      <c r="I276" s="127"/>
      <c r="J276" s="128"/>
      <c r="K276" s="129">
        <f t="shared" si="28"/>
        <v>0</v>
      </c>
      <c r="L276" s="130">
        <f t="shared" si="24"/>
        <v>0</v>
      </c>
      <c r="M276" s="131">
        <f t="shared" si="25"/>
        <v>0</v>
      </c>
      <c r="N276" s="78">
        <f t="shared" si="26"/>
        <v>0</v>
      </c>
      <c r="O276" s="127">
        <f t="shared" si="27"/>
        <v>0</v>
      </c>
      <c r="P276" s="78">
        <f t="shared" si="29"/>
        <v>0</v>
      </c>
      <c r="R276"/>
      <c r="S276"/>
      <c r="T276"/>
      <c r="U276"/>
      <c r="V276"/>
      <c r="W276"/>
    </row>
    <row r="277" spans="1:23" s="122" customFormat="1" x14ac:dyDescent="0.2">
      <c r="A277" s="146">
        <v>64.360000000000099</v>
      </c>
      <c r="B277" s="205"/>
      <c r="C277" s="136" t="s">
        <v>198</v>
      </c>
      <c r="D277" s="71" t="s">
        <v>107</v>
      </c>
      <c r="E277" s="125">
        <v>14</v>
      </c>
      <c r="F277" s="126"/>
      <c r="G277" s="127"/>
      <c r="H277" s="78"/>
      <c r="I277" s="127"/>
      <c r="J277" s="128"/>
      <c r="K277" s="129">
        <f t="shared" si="28"/>
        <v>0</v>
      </c>
      <c r="L277" s="130">
        <f t="shared" si="24"/>
        <v>0</v>
      </c>
      <c r="M277" s="131">
        <f t="shared" si="25"/>
        <v>0</v>
      </c>
      <c r="N277" s="78">
        <f t="shared" si="26"/>
        <v>0</v>
      </c>
      <c r="O277" s="127">
        <f t="shared" si="27"/>
        <v>0</v>
      </c>
      <c r="P277" s="78">
        <f t="shared" si="29"/>
        <v>0</v>
      </c>
      <c r="R277"/>
      <c r="S277"/>
      <c r="T277"/>
      <c r="U277"/>
      <c r="V277"/>
      <c r="W277"/>
    </row>
    <row r="278" spans="1:23" s="122" customFormat="1" x14ac:dyDescent="0.2">
      <c r="A278" s="71">
        <v>64.370000000000104</v>
      </c>
      <c r="B278" s="201"/>
      <c r="C278" s="136" t="s">
        <v>199</v>
      </c>
      <c r="D278" s="71" t="s">
        <v>162</v>
      </c>
      <c r="E278" s="125">
        <v>14</v>
      </c>
      <c r="F278" s="126"/>
      <c r="G278" s="127"/>
      <c r="H278" s="78"/>
      <c r="I278" s="127"/>
      <c r="J278" s="128"/>
      <c r="K278" s="129">
        <f t="shared" si="28"/>
        <v>0</v>
      </c>
      <c r="L278" s="130">
        <f t="shared" si="24"/>
        <v>0</v>
      </c>
      <c r="M278" s="131">
        <f t="shared" si="25"/>
        <v>0</v>
      </c>
      <c r="N278" s="78">
        <f t="shared" si="26"/>
        <v>0</v>
      </c>
      <c r="O278" s="127">
        <f t="shared" si="27"/>
        <v>0</v>
      </c>
      <c r="P278" s="78">
        <f t="shared" si="29"/>
        <v>0</v>
      </c>
      <c r="R278"/>
      <c r="S278"/>
      <c r="T278"/>
      <c r="U278"/>
      <c r="V278"/>
      <c r="W278"/>
    </row>
    <row r="279" spans="1:23" s="122" customFormat="1" x14ac:dyDescent="0.2">
      <c r="A279" s="146">
        <v>64.380000000000095</v>
      </c>
      <c r="B279" s="205"/>
      <c r="C279" s="136" t="s">
        <v>167</v>
      </c>
      <c r="D279" s="71" t="s">
        <v>107</v>
      </c>
      <c r="E279" s="125">
        <v>13</v>
      </c>
      <c r="F279" s="126"/>
      <c r="G279" s="127"/>
      <c r="H279" s="78"/>
      <c r="I279" s="127"/>
      <c r="J279" s="128"/>
      <c r="K279" s="129">
        <f t="shared" si="28"/>
        <v>0</v>
      </c>
      <c r="L279" s="130">
        <f t="shared" si="24"/>
        <v>0</v>
      </c>
      <c r="M279" s="131">
        <f t="shared" si="25"/>
        <v>0</v>
      </c>
      <c r="N279" s="78">
        <f t="shared" si="26"/>
        <v>0</v>
      </c>
      <c r="O279" s="127">
        <f t="shared" si="27"/>
        <v>0</v>
      </c>
      <c r="P279" s="78">
        <f t="shared" si="29"/>
        <v>0</v>
      </c>
      <c r="R279"/>
      <c r="S279"/>
      <c r="T279"/>
      <c r="U279"/>
      <c r="V279"/>
      <c r="W279"/>
    </row>
    <row r="280" spans="1:23" s="122" customFormat="1" x14ac:dyDescent="0.2">
      <c r="A280" s="71">
        <v>64.3900000000001</v>
      </c>
      <c r="B280" s="201"/>
      <c r="C280" s="144" t="s">
        <v>168</v>
      </c>
      <c r="D280" s="71" t="s">
        <v>169</v>
      </c>
      <c r="E280" s="125">
        <v>175</v>
      </c>
      <c r="F280" s="126"/>
      <c r="G280" s="127"/>
      <c r="H280" s="78"/>
      <c r="I280" s="127"/>
      <c r="J280" s="128"/>
      <c r="K280" s="129">
        <f t="shared" si="28"/>
        <v>0</v>
      </c>
      <c r="L280" s="130">
        <f t="shared" si="24"/>
        <v>0</v>
      </c>
      <c r="M280" s="131">
        <f t="shared" si="25"/>
        <v>0</v>
      </c>
      <c r="N280" s="78">
        <f t="shared" si="26"/>
        <v>0</v>
      </c>
      <c r="O280" s="127">
        <f t="shared" si="27"/>
        <v>0</v>
      </c>
      <c r="P280" s="78">
        <f t="shared" si="29"/>
        <v>0</v>
      </c>
      <c r="R280"/>
      <c r="S280"/>
      <c r="T280"/>
      <c r="U280"/>
      <c r="V280"/>
      <c r="W280"/>
    </row>
    <row r="281" spans="1:23" s="122" customFormat="1" x14ac:dyDescent="0.2">
      <c r="A281" s="146">
        <v>64.400000000000105</v>
      </c>
      <c r="B281" s="205"/>
      <c r="C281" s="144" t="s">
        <v>170</v>
      </c>
      <c r="D281" s="71" t="s">
        <v>107</v>
      </c>
      <c r="E281" s="125">
        <v>13</v>
      </c>
      <c r="F281" s="126"/>
      <c r="G281" s="127"/>
      <c r="H281" s="78"/>
      <c r="I281" s="127"/>
      <c r="J281" s="128"/>
      <c r="K281" s="129">
        <f t="shared" si="28"/>
        <v>0</v>
      </c>
      <c r="L281" s="130">
        <f t="shared" si="24"/>
        <v>0</v>
      </c>
      <c r="M281" s="131">
        <f t="shared" si="25"/>
        <v>0</v>
      </c>
      <c r="N281" s="78">
        <f t="shared" si="26"/>
        <v>0</v>
      </c>
      <c r="O281" s="127">
        <f t="shared" si="27"/>
        <v>0</v>
      </c>
      <c r="P281" s="78">
        <f t="shared" si="29"/>
        <v>0</v>
      </c>
      <c r="R281"/>
      <c r="S281"/>
      <c r="T281"/>
      <c r="U281"/>
      <c r="V281"/>
      <c r="W281"/>
    </row>
    <row r="282" spans="1:23" s="122" customFormat="1" x14ac:dyDescent="0.2">
      <c r="A282" s="71">
        <v>64.410000000000196</v>
      </c>
      <c r="B282" s="205"/>
      <c r="C282" s="79" t="s">
        <v>211</v>
      </c>
      <c r="D282" s="71" t="s">
        <v>212</v>
      </c>
      <c r="E282" s="135">
        <v>60</v>
      </c>
      <c r="F282" s="126"/>
      <c r="G282" s="127"/>
      <c r="H282" s="78"/>
      <c r="I282" s="127"/>
      <c r="J282" s="128"/>
      <c r="K282" s="129">
        <f t="shared" si="28"/>
        <v>0</v>
      </c>
      <c r="L282" s="130">
        <f t="shared" si="24"/>
        <v>0</v>
      </c>
      <c r="M282" s="131">
        <f t="shared" si="25"/>
        <v>0</v>
      </c>
      <c r="N282" s="78">
        <f t="shared" si="26"/>
        <v>0</v>
      </c>
      <c r="O282" s="127">
        <f t="shared" si="27"/>
        <v>0</v>
      </c>
      <c r="P282" s="78">
        <f t="shared" si="29"/>
        <v>0</v>
      </c>
      <c r="R282"/>
      <c r="S282"/>
      <c r="T282"/>
      <c r="U282"/>
      <c r="V282"/>
      <c r="W282"/>
    </row>
    <row r="283" spans="1:23" s="122" customFormat="1" ht="25.5" x14ac:dyDescent="0.2">
      <c r="A283" s="146">
        <v>64.420000000000201</v>
      </c>
      <c r="B283" s="205"/>
      <c r="C283" s="79" t="s">
        <v>216</v>
      </c>
      <c r="D283" s="71" t="s">
        <v>77</v>
      </c>
      <c r="E283" s="135">
        <v>1</v>
      </c>
      <c r="F283" s="126"/>
      <c r="G283" s="127"/>
      <c r="H283" s="78"/>
      <c r="I283" s="127"/>
      <c r="J283" s="128"/>
      <c r="K283" s="129">
        <f>ROUND(SUM(H283:J283),2)</f>
        <v>0</v>
      </c>
      <c r="L283" s="130">
        <f t="shared" si="24"/>
        <v>0</v>
      </c>
      <c r="M283" s="131">
        <f t="shared" si="25"/>
        <v>0</v>
      </c>
      <c r="N283" s="78">
        <f t="shared" si="26"/>
        <v>0</v>
      </c>
      <c r="O283" s="127">
        <f t="shared" si="27"/>
        <v>0</v>
      </c>
      <c r="P283" s="78">
        <f>ROUND(SUM(M283:O283),2)</f>
        <v>0</v>
      </c>
      <c r="R283"/>
      <c r="S283"/>
      <c r="T283"/>
      <c r="U283"/>
      <c r="V283"/>
      <c r="W283"/>
    </row>
    <row r="284" spans="1:23" s="122" customFormat="1" x14ac:dyDescent="0.2">
      <c r="A284" s="211">
        <v>65</v>
      </c>
      <c r="B284" s="212"/>
      <c r="C284" s="213" t="s">
        <v>242</v>
      </c>
      <c r="D284" s="214"/>
      <c r="E284" s="221">
        <v>0</v>
      </c>
      <c r="F284" s="222"/>
      <c r="G284" s="223"/>
      <c r="H284" s="218"/>
      <c r="I284" s="217"/>
      <c r="J284" s="224"/>
      <c r="K284" s="228">
        <f>ROUND(SUM(H284:J284),2)</f>
        <v>0</v>
      </c>
      <c r="L284" s="225">
        <f t="shared" si="24"/>
        <v>0</v>
      </c>
      <c r="M284" s="226">
        <f t="shared" si="25"/>
        <v>0</v>
      </c>
      <c r="N284" s="227">
        <f t="shared" si="26"/>
        <v>0</v>
      </c>
      <c r="O284" s="223">
        <f t="shared" si="27"/>
        <v>0</v>
      </c>
      <c r="P284" s="227">
        <f>ROUND(SUM(M284:O284),2)</f>
        <v>0</v>
      </c>
      <c r="R284"/>
      <c r="S284"/>
      <c r="T284"/>
      <c r="U284"/>
      <c r="V284"/>
      <c r="W284"/>
    </row>
    <row r="285" spans="1:23" s="122" customFormat="1" x14ac:dyDescent="0.2">
      <c r="A285" s="71">
        <v>65.099999999999994</v>
      </c>
      <c r="B285" s="205"/>
      <c r="C285" s="123" t="s">
        <v>243</v>
      </c>
      <c r="D285" s="124" t="s">
        <v>107</v>
      </c>
      <c r="E285" s="125">
        <v>1</v>
      </c>
      <c r="F285" s="126"/>
      <c r="G285" s="127"/>
      <c r="H285" s="78"/>
      <c r="I285" s="127"/>
      <c r="J285" s="128"/>
      <c r="K285" s="129"/>
      <c r="L285" s="130"/>
      <c r="M285" s="131"/>
      <c r="N285" s="78"/>
      <c r="O285" s="127"/>
      <c r="P285" s="78"/>
      <c r="R285"/>
      <c r="S285"/>
      <c r="T285"/>
      <c r="U285"/>
      <c r="V285"/>
      <c r="W285"/>
    </row>
    <row r="286" spans="1:23" s="122" customFormat="1" x14ac:dyDescent="0.2">
      <c r="A286" s="71">
        <v>65.2</v>
      </c>
      <c r="B286" s="205"/>
      <c r="C286" s="123" t="s">
        <v>244</v>
      </c>
      <c r="D286" s="124" t="s">
        <v>162</v>
      </c>
      <c r="E286" s="125">
        <v>1</v>
      </c>
      <c r="F286" s="126"/>
      <c r="G286" s="127"/>
      <c r="H286" s="78"/>
      <c r="I286" s="127"/>
      <c r="J286" s="128"/>
      <c r="K286" s="129"/>
      <c r="L286" s="130"/>
      <c r="M286" s="131"/>
      <c r="N286" s="78"/>
      <c r="O286" s="127"/>
      <c r="P286" s="78"/>
      <c r="R286"/>
      <c r="S286"/>
      <c r="T286"/>
      <c r="U286"/>
      <c r="V286"/>
      <c r="W286"/>
    </row>
    <row r="287" spans="1:23" s="122" customFormat="1" x14ac:dyDescent="0.2">
      <c r="A287" s="71">
        <v>65.3</v>
      </c>
      <c r="B287" s="205"/>
      <c r="C287" s="136" t="s">
        <v>245</v>
      </c>
      <c r="D287" s="71" t="s">
        <v>107</v>
      </c>
      <c r="E287" s="135">
        <v>1</v>
      </c>
      <c r="F287" s="126"/>
      <c r="G287" s="127"/>
      <c r="H287" s="78"/>
      <c r="I287" s="127"/>
      <c r="J287" s="128"/>
      <c r="K287" s="129"/>
      <c r="L287" s="130"/>
      <c r="M287" s="131"/>
      <c r="N287" s="78"/>
      <c r="O287" s="127"/>
      <c r="P287" s="78"/>
      <c r="R287"/>
      <c r="S287"/>
      <c r="T287"/>
      <c r="U287"/>
      <c r="V287"/>
      <c r="W287"/>
    </row>
    <row r="288" spans="1:23" s="122" customFormat="1" x14ac:dyDescent="0.2">
      <c r="A288" s="71"/>
      <c r="B288" s="205"/>
      <c r="C288" s="136"/>
      <c r="D288" s="71"/>
      <c r="E288" s="135"/>
      <c r="F288" s="126"/>
      <c r="G288" s="127"/>
      <c r="H288" s="78"/>
      <c r="I288" s="127"/>
      <c r="J288" s="128"/>
      <c r="K288" s="129"/>
      <c r="L288" s="130"/>
      <c r="M288" s="131"/>
      <c r="N288" s="78"/>
      <c r="O288" s="127"/>
      <c r="P288" s="78"/>
      <c r="R288"/>
      <c r="S288"/>
      <c r="T288"/>
      <c r="U288"/>
      <c r="V288"/>
      <c r="W288"/>
    </row>
    <row r="289" spans="1:23" x14ac:dyDescent="0.2">
      <c r="A289" s="148"/>
      <c r="B289" s="206"/>
      <c r="C289" s="149" t="s">
        <v>13</v>
      </c>
      <c r="D289" s="150"/>
      <c r="E289" s="151"/>
      <c r="F289" s="151"/>
      <c r="G289" s="152"/>
      <c r="H289" s="153"/>
      <c r="I289" s="153"/>
      <c r="J289" s="153"/>
      <c r="K289" s="153"/>
      <c r="L289" s="153">
        <f>SUM(L18:L288)</f>
        <v>0</v>
      </c>
      <c r="M289" s="153">
        <f>SUM(M16:M288)</f>
        <v>0</v>
      </c>
      <c r="N289" s="153">
        <f>SUM(N16:N288)</f>
        <v>0</v>
      </c>
      <c r="O289" s="190">
        <f>SUM(O16:O288)</f>
        <v>0</v>
      </c>
      <c r="P289" s="192">
        <f>SUM(P16:P288)</f>
        <v>0</v>
      </c>
      <c r="R289"/>
      <c r="S289"/>
      <c r="T289"/>
      <c r="U289"/>
      <c r="V289"/>
      <c r="W289"/>
    </row>
    <row r="290" spans="1:23" x14ac:dyDescent="0.2">
      <c r="K290" s="154" t="s">
        <v>230</v>
      </c>
      <c r="L290" s="155">
        <f>SUM(L289:L289)</f>
        <v>0</v>
      </c>
      <c r="M290" s="155">
        <f>SUM(M289:M289)</f>
        <v>0</v>
      </c>
      <c r="N290" s="155">
        <f>SUM(N289:N289)</f>
        <v>0</v>
      </c>
      <c r="O290" s="191">
        <f>SUM(O289:O289)</f>
        <v>0</v>
      </c>
      <c r="P290" s="193">
        <f>SUM(P289:P289)</f>
        <v>0</v>
      </c>
      <c r="R290"/>
      <c r="S290"/>
      <c r="T290"/>
      <c r="U290"/>
      <c r="V290"/>
      <c r="W290"/>
    </row>
    <row r="291" spans="1:23" x14ac:dyDescent="0.2">
      <c r="K291" s="154"/>
      <c r="L291" s="157"/>
      <c r="M291" s="157"/>
      <c r="N291" s="157"/>
      <c r="O291" s="157"/>
      <c r="P291" s="158"/>
      <c r="R291"/>
      <c r="S291"/>
      <c r="T291"/>
      <c r="U291"/>
      <c r="V291"/>
      <c r="W291"/>
    </row>
    <row r="292" spans="1:23" x14ac:dyDescent="0.2">
      <c r="C292" s="51" t="s">
        <v>221</v>
      </c>
      <c r="D292" s="159"/>
      <c r="K292" s="154"/>
      <c r="L292" s="157"/>
      <c r="M292" s="157"/>
      <c r="N292" s="157"/>
      <c r="O292" s="157"/>
      <c r="P292" s="158"/>
      <c r="R292"/>
      <c r="S292"/>
      <c r="T292"/>
      <c r="U292"/>
      <c r="V292"/>
      <c r="W292"/>
    </row>
    <row r="293" spans="1:23" x14ac:dyDescent="0.2">
      <c r="C293" s="51" t="s">
        <v>74</v>
      </c>
      <c r="D293" s="160"/>
      <c r="K293" s="154"/>
      <c r="L293" s="157"/>
      <c r="M293" s="157"/>
      <c r="N293" s="157"/>
      <c r="O293" s="157"/>
      <c r="P293" s="158"/>
    </row>
    <row r="294" spans="1:23" x14ac:dyDescent="0.2">
      <c r="C294" s="51"/>
      <c r="D294" s="161"/>
      <c r="K294" s="154"/>
      <c r="L294" s="157"/>
      <c r="M294" s="157"/>
      <c r="N294" s="157"/>
      <c r="O294" s="157"/>
      <c r="P294" s="158"/>
    </row>
    <row r="295" spans="1:23" x14ac:dyDescent="0.2">
      <c r="C295" s="51" t="s">
        <v>232</v>
      </c>
      <c r="D295" s="161"/>
      <c r="K295" s="154"/>
      <c r="L295" s="157"/>
      <c r="M295" s="157"/>
      <c r="N295" s="157"/>
      <c r="O295" s="157"/>
      <c r="P295" s="158"/>
    </row>
    <row r="296" spans="1:23" x14ac:dyDescent="0.2">
      <c r="C296" s="162"/>
      <c r="D296" s="161"/>
      <c r="K296" s="154"/>
      <c r="L296" s="157"/>
      <c r="M296" s="157"/>
      <c r="N296" s="157"/>
      <c r="O296" s="157"/>
      <c r="P296" s="158"/>
    </row>
    <row r="297" spans="1:23" x14ac:dyDescent="0.2">
      <c r="C297" s="51" t="s">
        <v>222</v>
      </c>
      <c r="D297" s="159"/>
      <c r="K297" s="154"/>
      <c r="L297" s="157"/>
      <c r="M297" s="157"/>
      <c r="N297" s="157"/>
      <c r="O297" s="157"/>
      <c r="P297" s="158"/>
    </row>
    <row r="298" spans="1:23" x14ac:dyDescent="0.2">
      <c r="C298" s="51" t="s">
        <v>74</v>
      </c>
      <c r="D298" s="163"/>
      <c r="K298" s="154"/>
      <c r="L298" s="157"/>
      <c r="M298" s="157"/>
      <c r="N298" s="157"/>
      <c r="O298" s="157"/>
      <c r="P298" s="158"/>
    </row>
    <row r="299" spans="1:23" x14ac:dyDescent="0.2">
      <c r="K299" s="154"/>
      <c r="L299" s="157"/>
      <c r="M299" s="157"/>
      <c r="N299" s="157"/>
      <c r="O299" s="157"/>
      <c r="P299" s="158"/>
    </row>
    <row r="300" spans="1:23" x14ac:dyDescent="0.2">
      <c r="C300" s="207" t="s">
        <v>231</v>
      </c>
    </row>
  </sheetData>
  <sheetProtection selectLockedCells="1" selectUnlockedCells="1"/>
  <autoFilter ref="C16:E287"/>
  <mergeCells count="15">
    <mergeCell ref="A2:C2"/>
    <mergeCell ref="D2:P2"/>
    <mergeCell ref="A3:C3"/>
    <mergeCell ref="D3:P3"/>
    <mergeCell ref="A4:C4"/>
    <mergeCell ref="D4:P4"/>
    <mergeCell ref="A5:C5"/>
    <mergeCell ref="D5:P5"/>
    <mergeCell ref="A13:A14"/>
    <mergeCell ref="C13:C14"/>
    <mergeCell ref="D13:D14"/>
    <mergeCell ref="E13:E14"/>
    <mergeCell ref="F13:K13"/>
    <mergeCell ref="L13:P13"/>
    <mergeCell ref="B13:B14"/>
  </mergeCells>
  <pageMargins left="0.39374999999999999" right="0.35416666666666669" top="1.023611111111111" bottom="0.39374999999999999" header="0.51180555555555551" footer="0.15763888888888888"/>
  <pageSetup paperSize="9" scale="82" firstPageNumber="0" fitToHeight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8"/>
  <sheetViews>
    <sheetView showZeros="0" tabSelected="1" zoomScale="90" zoomScaleNormal="90" zoomScaleSheetLayoutView="110" workbookViewId="0">
      <selection activeCell="H14" sqref="H14"/>
    </sheetView>
  </sheetViews>
  <sheetFormatPr defaultRowHeight="12.75" outlineLevelCol="1" x14ac:dyDescent="0.2"/>
  <cols>
    <col min="1" max="1" width="9.140625" style="86"/>
    <col min="2" max="2" width="9.7109375" style="90" customWidth="1"/>
    <col min="3" max="3" width="43.7109375" style="5" customWidth="1"/>
    <col min="4" max="4" width="8.5703125" style="93" customWidth="1"/>
    <col min="5" max="5" width="8.140625" style="90" customWidth="1"/>
    <col min="6" max="6" width="7.7109375" style="90" customWidth="1" outlineLevel="1"/>
    <col min="7" max="7" width="6.5703125" style="91" customWidth="1" outlineLevel="1"/>
    <col min="8" max="8" width="6.85546875" style="92" customWidth="1"/>
    <col min="9" max="9" width="7.7109375" style="92" customWidth="1"/>
    <col min="10" max="10" width="7.140625" style="92" customWidth="1"/>
    <col min="11" max="11" width="8" style="92" customWidth="1"/>
    <col min="12" max="12" width="10.85546875" style="92" customWidth="1"/>
    <col min="13" max="13" width="9.42578125" style="92" customWidth="1"/>
    <col min="14" max="14" width="10" style="92" customWidth="1"/>
    <col min="15" max="15" width="8.42578125" style="92" customWidth="1"/>
    <col min="16" max="16" width="10.7109375" style="86" customWidth="1"/>
    <col min="17" max="16384" width="9.140625" style="86"/>
  </cols>
  <sheetData>
    <row r="1" spans="2:16" ht="14.25" x14ac:dyDescent="0.2">
      <c r="B1" s="80"/>
      <c r="C1" s="81"/>
      <c r="D1" s="82"/>
      <c r="E1" s="80"/>
      <c r="F1" s="80"/>
      <c r="G1" s="83"/>
      <c r="H1" s="84"/>
      <c r="I1" s="84"/>
      <c r="J1" s="84"/>
      <c r="K1" s="84"/>
      <c r="L1" s="84"/>
      <c r="M1" s="84"/>
      <c r="N1" s="84"/>
      <c r="O1" s="84"/>
      <c r="P1" s="85"/>
    </row>
    <row r="2" spans="2:16" ht="15" customHeight="1" x14ac:dyDescent="0.2">
      <c r="B2" s="264" t="s">
        <v>2</v>
      </c>
      <c r="C2" s="264"/>
      <c r="D2" s="265" t="s">
        <v>49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2:16" ht="15.75" customHeight="1" x14ac:dyDescent="0.2">
      <c r="B3" s="264" t="s">
        <v>3</v>
      </c>
      <c r="C3" s="264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2:16" ht="15.75" customHeight="1" x14ac:dyDescent="0.2">
      <c r="B4" s="255" t="s">
        <v>4</v>
      </c>
      <c r="C4" s="25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2:16" ht="15.75" customHeight="1" x14ac:dyDescent="0.2">
      <c r="B5" s="255" t="s">
        <v>5</v>
      </c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</row>
    <row r="6" spans="2:16" x14ac:dyDescent="0.2">
      <c r="B6" s="87"/>
      <c r="C6" s="88"/>
      <c r="D6" s="88"/>
      <c r="E6" s="5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2:16" ht="14.25" x14ac:dyDescent="0.2">
      <c r="B7" s="89" t="s">
        <v>1</v>
      </c>
      <c r="D7" s="33" t="s">
        <v>47</v>
      </c>
    </row>
    <row r="8" spans="2:16" ht="15" x14ac:dyDescent="0.2">
      <c r="B8" s="89" t="s">
        <v>17</v>
      </c>
      <c r="D8" s="7" t="s">
        <v>49</v>
      </c>
    </row>
    <row r="9" spans="2:16" ht="14.25" x14ac:dyDescent="0.2">
      <c r="B9" s="89" t="s">
        <v>18</v>
      </c>
      <c r="D9" s="69" t="s">
        <v>250</v>
      </c>
    </row>
    <row r="10" spans="2:16" ht="14.25" x14ac:dyDescent="0.2">
      <c r="B10" s="89" t="s">
        <v>7</v>
      </c>
      <c r="D10" s="8"/>
    </row>
    <row r="11" spans="2:16" ht="14.25" x14ac:dyDescent="0.2">
      <c r="B11" s="89" t="s">
        <v>48</v>
      </c>
      <c r="O11" s="94" t="s">
        <v>30</v>
      </c>
      <c r="P11" s="95">
        <f>P26</f>
        <v>0</v>
      </c>
    </row>
    <row r="12" spans="2:16" ht="14.25" x14ac:dyDescent="0.2">
      <c r="B12" s="89"/>
    </row>
    <row r="13" spans="2:16" ht="20.25" customHeight="1" x14ac:dyDescent="0.2">
      <c r="B13" s="257" t="s">
        <v>8</v>
      </c>
      <c r="C13" s="258" t="s">
        <v>31</v>
      </c>
      <c r="D13" s="259" t="s">
        <v>32</v>
      </c>
      <c r="E13" s="257" t="s">
        <v>33</v>
      </c>
      <c r="F13" s="260" t="s">
        <v>34</v>
      </c>
      <c r="G13" s="260"/>
      <c r="H13" s="260"/>
      <c r="I13" s="260"/>
      <c r="J13" s="260"/>
      <c r="K13" s="260"/>
      <c r="L13" s="261" t="s">
        <v>35</v>
      </c>
      <c r="M13" s="261"/>
      <c r="N13" s="261"/>
      <c r="O13" s="261"/>
      <c r="P13" s="261"/>
    </row>
    <row r="14" spans="2:16" ht="78.75" customHeight="1" x14ac:dyDescent="0.2">
      <c r="B14" s="262"/>
      <c r="C14" s="267"/>
      <c r="D14" s="268"/>
      <c r="E14" s="262"/>
      <c r="F14" s="166" t="s">
        <v>36</v>
      </c>
      <c r="G14" s="166" t="s">
        <v>37</v>
      </c>
      <c r="H14" s="167" t="s">
        <v>38</v>
      </c>
      <c r="I14" s="167" t="s">
        <v>39</v>
      </c>
      <c r="J14" s="167" t="s">
        <v>40</v>
      </c>
      <c r="K14" s="167" t="s">
        <v>41</v>
      </c>
      <c r="L14" s="167" t="s">
        <v>24</v>
      </c>
      <c r="M14" s="167" t="s">
        <v>38</v>
      </c>
      <c r="N14" s="167" t="s">
        <v>39</v>
      </c>
      <c r="O14" s="167" t="s">
        <v>40</v>
      </c>
      <c r="P14" s="167" t="s">
        <v>42</v>
      </c>
    </row>
    <row r="15" spans="2:16" ht="15.75" x14ac:dyDescent="0.2">
      <c r="B15" s="168"/>
      <c r="C15" s="169" t="s">
        <v>217</v>
      </c>
      <c r="D15" s="170"/>
      <c r="E15" s="168"/>
      <c r="F15" s="168"/>
      <c r="G15" s="171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2:16" s="132" customFormat="1" ht="15" x14ac:dyDescent="0.25">
      <c r="B16" s="174">
        <v>1</v>
      </c>
      <c r="C16" s="165" t="s">
        <v>214</v>
      </c>
      <c r="D16" s="174" t="s">
        <v>213</v>
      </c>
      <c r="E16" s="175">
        <v>95</v>
      </c>
      <c r="F16" s="176"/>
      <c r="G16" s="177"/>
      <c r="H16" s="178"/>
      <c r="I16" s="178"/>
      <c r="J16" s="178"/>
      <c r="K16" s="178">
        <f>ROUND(SUM(H16:J16),2)</f>
        <v>0</v>
      </c>
      <c r="L16" s="177">
        <f>ROUND((E16*F16),2)</f>
        <v>0</v>
      </c>
      <c r="M16" s="177">
        <f>ROUND((E16*H16),2)</f>
        <v>0</v>
      </c>
      <c r="N16" s="177">
        <f>ROUND((E16*I16),2)</f>
        <v>0</v>
      </c>
      <c r="O16" s="177">
        <f>ROUND((E16*J16),2)</f>
        <v>0</v>
      </c>
      <c r="P16" s="177">
        <f>ROUND(SUM(M16:O16),2)</f>
        <v>0</v>
      </c>
    </row>
    <row r="17" spans="2:16" s="132" customFormat="1" ht="15" x14ac:dyDescent="0.25">
      <c r="B17" s="174">
        <v>2</v>
      </c>
      <c r="C17" s="165" t="s">
        <v>219</v>
      </c>
      <c r="D17" s="174" t="s">
        <v>213</v>
      </c>
      <c r="E17" s="175">
        <v>95</v>
      </c>
      <c r="F17" s="176"/>
      <c r="G17" s="177"/>
      <c r="H17" s="178"/>
      <c r="I17" s="178"/>
      <c r="J17" s="178"/>
      <c r="K17" s="178">
        <f>ROUND(SUM(H17:J17),2)</f>
        <v>0</v>
      </c>
      <c r="L17" s="177">
        <f>ROUND((E17*F17),2)</f>
        <v>0</v>
      </c>
      <c r="M17" s="177">
        <f>ROUND((E17*H17),2)</f>
        <v>0</v>
      </c>
      <c r="N17" s="177">
        <f>ROUND((E17*I17),2)</f>
        <v>0</v>
      </c>
      <c r="O17" s="177">
        <f>ROUND((E17*J17),2)</f>
        <v>0</v>
      </c>
      <c r="P17" s="177">
        <f>ROUND(SUM(M17:O17),2)</f>
        <v>0</v>
      </c>
    </row>
    <row r="18" spans="2:16" s="132" customFormat="1" ht="15" x14ac:dyDescent="0.25">
      <c r="B18" s="174">
        <v>3</v>
      </c>
      <c r="C18" s="165" t="s">
        <v>218</v>
      </c>
      <c r="D18" s="174" t="s">
        <v>169</v>
      </c>
      <c r="E18" s="175">
        <v>4750</v>
      </c>
      <c r="F18" s="176"/>
      <c r="G18" s="177"/>
      <c r="H18" s="178"/>
      <c r="I18" s="178"/>
      <c r="J18" s="178"/>
      <c r="K18" s="178">
        <f>ROUND(SUM(H18:J18),2)</f>
        <v>0</v>
      </c>
      <c r="L18" s="177">
        <f>ROUND((E18*F18),2)</f>
        <v>0</v>
      </c>
      <c r="M18" s="177">
        <f>ROUND((E18*H18),2)</f>
        <v>0</v>
      </c>
      <c r="N18" s="177">
        <f>ROUND((E18*I18),2)</f>
        <v>0</v>
      </c>
      <c r="O18" s="177">
        <f>ROUND((E18*J18),2)</f>
        <v>0</v>
      </c>
      <c r="P18" s="177">
        <f>ROUND(SUM(M18:O18),2)</f>
        <v>0</v>
      </c>
    </row>
    <row r="19" spans="2:16" s="132" customFormat="1" ht="15" x14ac:dyDescent="0.25">
      <c r="B19" s="174">
        <v>4</v>
      </c>
      <c r="C19" s="196" t="s">
        <v>227</v>
      </c>
      <c r="D19" s="174" t="s">
        <v>226</v>
      </c>
      <c r="E19" s="175">
        <v>1</v>
      </c>
      <c r="F19" s="176"/>
      <c r="G19" s="177"/>
      <c r="H19" s="178"/>
      <c r="I19" s="178"/>
      <c r="J19" s="178"/>
      <c r="K19" s="178"/>
      <c r="L19" s="177"/>
      <c r="M19" s="177"/>
      <c r="N19" s="177"/>
      <c r="O19" s="177"/>
      <c r="P19" s="177"/>
    </row>
    <row r="20" spans="2:16" s="132" customFormat="1" ht="15" x14ac:dyDescent="0.25">
      <c r="B20" s="174">
        <v>5</v>
      </c>
      <c r="C20" s="208" t="s">
        <v>233</v>
      </c>
      <c r="D20" s="174" t="s">
        <v>226</v>
      </c>
      <c r="E20" s="175">
        <v>4</v>
      </c>
      <c r="F20" s="176"/>
      <c r="G20" s="177"/>
      <c r="H20" s="178"/>
      <c r="I20" s="178"/>
      <c r="J20" s="178"/>
      <c r="K20" s="178"/>
      <c r="L20" s="177"/>
      <c r="M20" s="177"/>
      <c r="N20" s="177"/>
      <c r="O20" s="177"/>
      <c r="P20" s="177"/>
    </row>
    <row r="21" spans="2:16" s="132" customFormat="1" ht="15" x14ac:dyDescent="0.25">
      <c r="B21" s="174">
        <v>6</v>
      </c>
      <c r="C21" s="196" t="s">
        <v>223</v>
      </c>
      <c r="D21" s="174" t="s">
        <v>226</v>
      </c>
      <c r="E21" s="175">
        <v>4</v>
      </c>
      <c r="F21" s="176"/>
      <c r="G21" s="177"/>
      <c r="H21" s="178"/>
      <c r="I21" s="178"/>
      <c r="J21" s="178"/>
      <c r="K21" s="178"/>
      <c r="L21" s="177"/>
      <c r="M21" s="177"/>
      <c r="N21" s="177"/>
      <c r="O21" s="177"/>
      <c r="P21" s="177"/>
    </row>
    <row r="22" spans="2:16" s="132" customFormat="1" ht="15" x14ac:dyDescent="0.25">
      <c r="B22" s="174">
        <v>7</v>
      </c>
      <c r="C22" s="196" t="s">
        <v>224</v>
      </c>
      <c r="D22" s="174" t="s">
        <v>169</v>
      </c>
      <c r="E22" s="175">
        <v>100</v>
      </c>
      <c r="F22" s="176"/>
      <c r="G22" s="177"/>
      <c r="H22" s="178"/>
      <c r="I22" s="178"/>
      <c r="J22" s="178"/>
      <c r="K22" s="178"/>
      <c r="L22" s="177"/>
      <c r="M22" s="177"/>
      <c r="N22" s="177"/>
      <c r="O22" s="177"/>
      <c r="P22" s="177"/>
    </row>
    <row r="23" spans="2:16" s="132" customFormat="1" ht="45" x14ac:dyDescent="0.25">
      <c r="B23" s="174">
        <v>8</v>
      </c>
      <c r="C23" s="197" t="s">
        <v>225</v>
      </c>
      <c r="D23" s="174" t="s">
        <v>226</v>
      </c>
      <c r="E23" s="175">
        <v>4</v>
      </c>
      <c r="F23" s="176"/>
      <c r="G23" s="177"/>
      <c r="H23" s="178"/>
      <c r="I23" s="178"/>
      <c r="J23" s="178"/>
      <c r="K23" s="178"/>
      <c r="L23" s="177"/>
      <c r="M23" s="177"/>
      <c r="N23" s="177"/>
      <c r="O23" s="177"/>
      <c r="P23" s="177"/>
    </row>
    <row r="24" spans="2:16" s="132" customFormat="1" ht="96.75" customHeight="1" x14ac:dyDescent="0.25">
      <c r="B24" s="174">
        <v>9</v>
      </c>
      <c r="C24" s="165" t="s">
        <v>235</v>
      </c>
      <c r="D24" s="174" t="s">
        <v>234</v>
      </c>
      <c r="E24" s="175">
        <v>1</v>
      </c>
      <c r="F24" s="176"/>
      <c r="G24" s="177"/>
      <c r="H24" s="178"/>
      <c r="I24" s="178"/>
      <c r="J24" s="178"/>
      <c r="K24" s="178"/>
      <c r="L24" s="177"/>
      <c r="M24" s="177"/>
      <c r="N24" s="177"/>
      <c r="O24" s="177"/>
      <c r="P24" s="177"/>
    </row>
    <row r="25" spans="2:16" ht="13.5" customHeight="1" x14ac:dyDescent="0.2">
      <c r="B25" s="148"/>
      <c r="C25" s="149" t="s">
        <v>13</v>
      </c>
      <c r="D25" s="150"/>
      <c r="E25" s="151"/>
      <c r="F25" s="151"/>
      <c r="G25" s="152"/>
      <c r="H25" s="153"/>
      <c r="I25" s="153"/>
      <c r="J25" s="153"/>
      <c r="K25" s="153"/>
      <c r="L25" s="153">
        <f>SUM(L16:L17)</f>
        <v>0</v>
      </c>
      <c r="M25" s="153">
        <f>SUM(M16:M18)</f>
        <v>0</v>
      </c>
      <c r="N25" s="153">
        <f>SUM(N16:N18)</f>
        <v>0</v>
      </c>
      <c r="O25" s="153">
        <f>SUM(O16:O18)</f>
        <v>0</v>
      </c>
      <c r="P25" s="153">
        <f>SUM(P16:P18)</f>
        <v>0</v>
      </c>
    </row>
    <row r="26" spans="2:16" x14ac:dyDescent="0.2">
      <c r="K26" s="154" t="s">
        <v>230</v>
      </c>
      <c r="L26" s="155">
        <f>SUM(L25:L25)</f>
        <v>0</v>
      </c>
      <c r="M26" s="155">
        <f>SUM(M25:M25)</f>
        <v>0</v>
      </c>
      <c r="N26" s="155">
        <f>SUM(N25:N25)</f>
        <v>0</v>
      </c>
      <c r="O26" s="155">
        <f>SUM(O25:O25)</f>
        <v>0</v>
      </c>
      <c r="P26" s="156">
        <f>SUM(P25:P25)</f>
        <v>0</v>
      </c>
    </row>
    <row r="27" spans="2:16" x14ac:dyDescent="0.2">
      <c r="K27" s="154"/>
      <c r="L27" s="157"/>
      <c r="M27" s="157"/>
      <c r="N27" s="157"/>
      <c r="O27" s="157"/>
      <c r="P27" s="158"/>
    </row>
    <row r="28" spans="2:16" x14ac:dyDescent="0.2">
      <c r="C28" s="51" t="s">
        <v>221</v>
      </c>
      <c r="D28" s="159"/>
      <c r="K28" s="154"/>
      <c r="L28" s="157"/>
      <c r="M28" s="157"/>
      <c r="N28" s="157"/>
      <c r="O28" s="157"/>
      <c r="P28" s="158"/>
    </row>
    <row r="29" spans="2:16" x14ac:dyDescent="0.2">
      <c r="C29" s="51" t="s">
        <v>74</v>
      </c>
      <c r="D29" s="160"/>
      <c r="K29" s="154"/>
      <c r="L29" s="157"/>
      <c r="M29" s="157"/>
      <c r="N29" s="157"/>
      <c r="O29" s="157"/>
      <c r="P29" s="158"/>
    </row>
    <row r="30" spans="2:16" x14ac:dyDescent="0.2">
      <c r="C30" s="51"/>
      <c r="D30" s="161"/>
      <c r="K30" s="154"/>
      <c r="L30" s="157"/>
      <c r="M30" s="157"/>
      <c r="N30" s="157"/>
      <c r="O30" s="157"/>
      <c r="P30" s="158"/>
    </row>
    <row r="31" spans="2:16" x14ac:dyDescent="0.2">
      <c r="C31" s="51" t="s">
        <v>232</v>
      </c>
      <c r="D31" s="161"/>
      <c r="K31" s="154"/>
      <c r="L31" s="157"/>
      <c r="M31" s="157"/>
      <c r="N31" s="157"/>
      <c r="O31" s="157"/>
      <c r="P31" s="158"/>
    </row>
    <row r="32" spans="2:16" x14ac:dyDescent="0.2">
      <c r="D32" s="161"/>
      <c r="K32" s="154"/>
      <c r="L32" s="157"/>
      <c r="M32" s="157"/>
      <c r="N32" s="157"/>
      <c r="O32" s="157"/>
      <c r="P32" s="158"/>
    </row>
    <row r="33" spans="2:16" x14ac:dyDescent="0.2">
      <c r="C33" s="51" t="s">
        <v>222</v>
      </c>
      <c r="D33" s="159"/>
      <c r="K33" s="154"/>
      <c r="L33" s="157"/>
      <c r="M33" s="157"/>
      <c r="N33" s="157"/>
      <c r="O33" s="157"/>
      <c r="P33" s="158"/>
    </row>
    <row r="34" spans="2:16" x14ac:dyDescent="0.2">
      <c r="C34" s="51" t="s">
        <v>74</v>
      </c>
      <c r="D34" s="163"/>
      <c r="K34" s="154"/>
      <c r="L34" s="157"/>
      <c r="M34" s="157"/>
      <c r="N34" s="157"/>
      <c r="O34" s="157"/>
      <c r="P34" s="158"/>
    </row>
    <row r="35" spans="2:16" x14ac:dyDescent="0.2">
      <c r="K35" s="154"/>
      <c r="L35" s="157"/>
      <c r="M35" s="157"/>
      <c r="N35" s="157"/>
      <c r="O35" s="157"/>
      <c r="P35" s="158"/>
    </row>
    <row r="36" spans="2:16" x14ac:dyDescent="0.2">
      <c r="C36" s="207" t="s">
        <v>231</v>
      </c>
    </row>
    <row r="40" spans="2:16" x14ac:dyDescent="0.2">
      <c r="B40" s="194"/>
      <c r="C40" s="194"/>
      <c r="D40" s="195"/>
    </row>
    <row r="41" spans="2:16" x14ac:dyDescent="0.2">
      <c r="B41" s="195"/>
      <c r="C41" s="194"/>
      <c r="D41" s="195"/>
    </row>
    <row r="42" spans="2:16" x14ac:dyDescent="0.2">
      <c r="B42" s="195"/>
      <c r="D42" s="195"/>
    </row>
    <row r="43" spans="2:16" x14ac:dyDescent="0.2">
      <c r="B43" s="195"/>
      <c r="D43" s="195"/>
    </row>
    <row r="44" spans="2:16" x14ac:dyDescent="0.2">
      <c r="B44" s="195"/>
      <c r="D44" s="195"/>
    </row>
    <row r="45" spans="2:16" x14ac:dyDescent="0.2">
      <c r="B45" s="195"/>
      <c r="D45" s="195"/>
    </row>
    <row r="46" spans="2:16" x14ac:dyDescent="0.2">
      <c r="B46" s="195"/>
      <c r="C46" s="194"/>
      <c r="D46" s="195"/>
    </row>
    <row r="47" spans="2:16" x14ac:dyDescent="0.2">
      <c r="B47" s="195"/>
      <c r="C47" s="194"/>
      <c r="D47" s="195"/>
    </row>
    <row r="284" spans="1:15" x14ac:dyDescent="0.2">
      <c r="A284" s="92"/>
      <c r="B284" s="92"/>
      <c r="C284" s="92"/>
      <c r="D284" s="92"/>
      <c r="E284" s="92"/>
      <c r="F284" s="92"/>
      <c r="G284" s="92"/>
      <c r="I284" s="86"/>
      <c r="J284" s="86"/>
      <c r="K284" s="86"/>
      <c r="L284" s="86"/>
      <c r="M284" s="86"/>
      <c r="N284" s="86"/>
      <c r="O284" s="86"/>
    </row>
    <row r="285" spans="1:15" x14ac:dyDescent="0.2">
      <c r="A285" s="92"/>
      <c r="B285" s="92"/>
      <c r="C285" s="92"/>
      <c r="D285" s="92"/>
      <c r="E285" s="92"/>
      <c r="F285" s="92"/>
      <c r="G285" s="92"/>
      <c r="I285" s="86"/>
      <c r="J285" s="86"/>
      <c r="K285" s="86"/>
      <c r="L285" s="86"/>
      <c r="M285" s="86"/>
      <c r="N285" s="86"/>
      <c r="O285" s="86"/>
    </row>
    <row r="286" spans="1:15" x14ac:dyDescent="0.2">
      <c r="A286" s="92"/>
      <c r="B286" s="92"/>
      <c r="C286" s="92"/>
      <c r="D286" s="92"/>
      <c r="E286" s="92"/>
      <c r="F286" s="92"/>
      <c r="G286" s="92"/>
      <c r="I286" s="86"/>
      <c r="J286" s="86"/>
      <c r="K286" s="86"/>
      <c r="L286" s="86"/>
      <c r="M286" s="86"/>
      <c r="N286" s="86"/>
      <c r="O286" s="86"/>
    </row>
    <row r="287" spans="1:15" x14ac:dyDescent="0.2">
      <c r="A287" s="92"/>
      <c r="B287" s="92"/>
      <c r="C287" s="92"/>
      <c r="D287" s="92"/>
      <c r="E287" s="92"/>
      <c r="F287" s="92"/>
      <c r="G287" s="92"/>
      <c r="I287" s="86"/>
      <c r="J287" s="86"/>
      <c r="K287" s="86"/>
      <c r="L287" s="86"/>
      <c r="M287" s="86"/>
      <c r="N287" s="86"/>
      <c r="O287" s="86"/>
    </row>
    <row r="288" spans="1:15" x14ac:dyDescent="0.2">
      <c r="D288" s="209"/>
    </row>
  </sheetData>
  <sheetProtection selectLockedCells="1" selectUnlockedCells="1"/>
  <mergeCells count="14">
    <mergeCell ref="B5:C5"/>
    <mergeCell ref="D5:P5"/>
    <mergeCell ref="B13:B14"/>
    <mergeCell ref="C13:C14"/>
    <mergeCell ref="D13:D14"/>
    <mergeCell ref="E13:E14"/>
    <mergeCell ref="F13:K13"/>
    <mergeCell ref="L13:P13"/>
    <mergeCell ref="B2:C2"/>
    <mergeCell ref="D2:P2"/>
    <mergeCell ref="B3:C3"/>
    <mergeCell ref="D3:P3"/>
    <mergeCell ref="B4:C4"/>
    <mergeCell ref="D4:P4"/>
  </mergeCells>
  <conditionalFormatting sqref="D16:D24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39374999999999999" right="0.35416666666666669" top="1.023611111111111" bottom="0.39374999999999999" header="0.51180555555555551" footer="0.15763888888888888"/>
  <pageSetup paperSize="9" scale="71" firstPageNumber="0" orientation="landscape" horizontalDpi="300" verticalDpi="300" r:id="rId1"/>
  <headerFooter alignWithMargins="0">
    <oddHeader>&amp;C&amp;"Arial,Полужирный"&amp;UVISPĀRĒJIE BŪVDARBI.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KOPT</vt:lpstr>
      <vt:lpstr>KOPS</vt:lpstr>
      <vt:lpstr>REMONTA DARBI</vt:lpstr>
      <vt:lpstr>REMONTA DARBI (2)</vt:lpstr>
      <vt:lpstr>REMONTA DARBI (3)</vt:lpstr>
      <vt:lpstr>Tikli</vt:lpstr>
      <vt:lpstr>KOPS!Excel_BuiltIn_Print_Area</vt:lpstr>
      <vt:lpstr>KOPS!Print_Area</vt:lpstr>
      <vt:lpstr>KOPT!Print_Area</vt:lpstr>
      <vt:lpstr>'REMONTA DARBI'!Print_Area</vt:lpstr>
      <vt:lpstr>'REMONTA DARBI (2)'!Print_Area</vt:lpstr>
      <vt:lpstr>'REMONTA DARBI (3)'!Print_Area</vt:lpstr>
      <vt:lpstr>Tikli!Print_Area</vt:lpstr>
      <vt:lpstr>KOPS!Print_Titles</vt:lpstr>
      <vt:lpstr>KOPT!Print_Titles</vt:lpstr>
      <vt:lpstr>'REMONTA DARBI'!Print_Titles</vt:lpstr>
      <vt:lpstr>'REMONTA DARBI (2)'!Print_Titles</vt:lpstr>
      <vt:lpstr>'REMONTA DARBI (3)'!Print_Titles</vt:lpstr>
      <vt:lpstr>Tikli!Print_Titles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ValdisKarklins</dc:creator>
  <cp:lastModifiedBy>Inga IG. Galoburda</cp:lastModifiedBy>
  <cp:lastPrinted>2017-10-18T08:53:49Z</cp:lastPrinted>
  <dcterms:created xsi:type="dcterms:W3CDTF">2017-01-09T08:25:35Z</dcterms:created>
  <dcterms:modified xsi:type="dcterms:W3CDTF">2017-10-18T08:54:36Z</dcterms:modified>
</cp:coreProperties>
</file>