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90" windowWidth="17715" windowHeight="6555" tabRatio="656" activeTab="4"/>
  </bookViews>
  <sheets>
    <sheet name="Finanšu_piedāvājums" sheetId="2" r:id="rId1"/>
    <sheet name="Marupes sporta centrs" sheetId="1" r:id="rId2"/>
    <sheet name="Mārupes vidusskola" sheetId="4" r:id="rId3"/>
    <sheet name="Jaunmārupes pamatskola" sheetId="6" r:id="rId4"/>
    <sheet name="Mārupes pamatskola" sheetId="5" r:id="rId5"/>
  </sheets>
  <definedNames>
    <definedName name="_xlnm._FilterDatabase" localSheetId="3" hidden="1">'Jaunmārupes pamatskola'!$B$5:$J$5</definedName>
    <definedName name="_xlnm._FilterDatabase" localSheetId="4" hidden="1">'Mārupes pamatskola'!$B$5:$J$5</definedName>
    <definedName name="_xlnm._FilterDatabase" localSheetId="2" hidden="1">'Mārupes vidusskola'!$B$5:$J$5</definedName>
    <definedName name="_xlnm.Print_Titles" localSheetId="1">'Marupes sporta centrs'!$5:$5</definedName>
  </definedNames>
  <calcPr calcId="145621"/>
</workbook>
</file>

<file path=xl/calcChain.xml><?xml version="1.0" encoding="utf-8"?>
<calcChain xmlns="http://schemas.openxmlformats.org/spreadsheetml/2006/main">
  <c r="J7" i="1" l="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7" i="5" l="1"/>
  <c r="J8" i="5"/>
  <c r="J9" i="5"/>
  <c r="J10" i="5"/>
  <c r="J11" i="5"/>
  <c r="J12" i="5"/>
  <c r="J13" i="5"/>
  <c r="J14" i="5"/>
  <c r="J15" i="5"/>
  <c r="J6" i="5"/>
  <c r="J7" i="6" l="1"/>
  <c r="J8" i="6"/>
  <c r="J9" i="6"/>
  <c r="J10" i="6"/>
  <c r="J11" i="6"/>
  <c r="J12" i="6"/>
  <c r="J13" i="6"/>
  <c r="J14" i="6"/>
  <c r="J15" i="6"/>
  <c r="J16" i="6"/>
  <c r="J17" i="6"/>
  <c r="J18" i="6"/>
  <c r="J19" i="6"/>
  <c r="J20" i="6"/>
  <c r="J21" i="6"/>
  <c r="J22" i="6"/>
  <c r="J23" i="6"/>
  <c r="J24" i="6"/>
  <c r="J25" i="6"/>
  <c r="J26" i="6"/>
  <c r="J6" i="6"/>
  <c r="J7" i="4"/>
  <c r="J8" i="4"/>
  <c r="J9" i="4"/>
  <c r="J10" i="4"/>
  <c r="J11" i="4"/>
  <c r="J12" i="4"/>
  <c r="J13" i="4"/>
  <c r="J14" i="4"/>
  <c r="J15" i="4"/>
  <c r="J16" i="4"/>
  <c r="J17" i="4"/>
  <c r="J18" i="4"/>
  <c r="J19" i="4"/>
  <c r="J6" i="4"/>
  <c r="J27" i="6" l="1"/>
  <c r="J28" i="6" s="1"/>
  <c r="J29" i="6" s="1"/>
  <c r="J16" i="5"/>
  <c r="J17" i="5" s="1"/>
  <c r="J20" i="4"/>
  <c r="J21" i="4" s="1"/>
  <c r="J18" i="5" l="1"/>
  <c r="J22" i="4"/>
  <c r="J6" i="1"/>
  <c r="J42" i="1" s="1"/>
  <c r="B9" i="2"/>
  <c r="B8" i="2"/>
  <c r="B7" i="2"/>
  <c r="B6" i="2"/>
  <c r="C7" i="2" l="1"/>
  <c r="C9" i="2" l="1"/>
  <c r="C8" i="2"/>
  <c r="C6" i="2" l="1"/>
  <c r="J43" i="1" l="1"/>
  <c r="J44" i="1" s="1"/>
  <c r="C10" i="2"/>
  <c r="C11" i="2" l="1"/>
  <c r="C12" i="2" s="1"/>
</calcChain>
</file>

<file path=xl/sharedStrings.xml><?xml version="1.0" encoding="utf-8"?>
<sst xmlns="http://schemas.openxmlformats.org/spreadsheetml/2006/main" count="302" uniqueCount="162">
  <si>
    <t>Cena EUR par vienību bez PVN</t>
  </si>
  <si>
    <t>PVN 21%</t>
  </si>
  <si>
    <t>Pavisam kopā</t>
  </si>
  <si>
    <t>Pumpja adata bumbai</t>
  </si>
  <si>
    <t>Mērvienība</t>
  </si>
  <si>
    <t>Preces nosaukums</t>
  </si>
  <si>
    <t>Tehniskā specifikācija</t>
  </si>
  <si>
    <t>Handbola vārtu tīkls</t>
  </si>
  <si>
    <t>Tīkls ar trieciena absorbciju, neilona aukla 3mm, dziļums 100/100cm</t>
  </si>
  <si>
    <t>Volejbola tīkls</t>
  </si>
  <si>
    <t>komplekts</t>
  </si>
  <si>
    <t>Futbola bumba</t>
  </si>
  <si>
    <t>Basketbola groza tīkliņš</t>
  </si>
  <si>
    <t>Atbilstošs FIBA noteikumiem.
Standarta 12 cilpu, tīkls no 6 mm neilona. Baltā krāsā.</t>
  </si>
  <si>
    <t>Adata, kas paredzēta bumbas piepumpēšanai.</t>
  </si>
  <si>
    <t>Volejbola bumba</t>
  </si>
  <si>
    <t>Trepīte</t>
  </si>
  <si>
    <t>Plastmasas barjeru komplekts</t>
  </si>
  <si>
    <t>gab</t>
  </si>
  <si>
    <t>Hronometrs</t>
  </si>
  <si>
    <t>Taktikas dēlis futbolam</t>
  </si>
  <si>
    <t>Divpusējs, turētājs, magnēti, Izmērs: 45x30 cm. Komplektā marķieris</t>
  </si>
  <si>
    <t>Badmintona raketes</t>
  </si>
  <si>
    <t>Bumbu grozs uz ritentiņiem</t>
  </si>
  <si>
    <t>Salokāms, Izmēri: 62 x 62 x 46 cm, var ievietot 20 bumbas.</t>
  </si>
  <si>
    <t>Basketbola bumba</t>
  </si>
  <si>
    <t>Vingrošanas paklāji</t>
  </si>
  <si>
    <t>YAMASAKI CHALENGE vai ekvivalenta. Speciāli konstruēta, lai izturētu intensīvu spēlēšanu. Aprīkota ar Gosen firmas vai ekvivalentām stieplēm. Svars 109g</t>
  </si>
  <si>
    <t>POKORNY Extra League (vai ekvivalents)
Paredzēts: treniņiem un sacensībām.
Iekštelpām ar tērauda trosi; lielas slodzes izturīgs; PE+PA (poliamīda+polietilēna) pinumu volejbola tīkls; tīkla biezums 3.0mm, tīkla acs cauruma izmērs 100mm. Tērauda troses diametrs 5mm, garums 13.5m. Trose noizolēta ar PVC materiālu. Tīkla augšmala un apakšmala apšūtas ar augstas kvalitātes izturīgu PP auduma lentu. Augšējās lentas platums 7.5cm, apakšējās lentas platums 5cm. Tīkls stiprinās ar sešām trosēm un sešiem papildus fiksatoriem. Tīkla malās papildus stingrībai audumā iestrādāti stiklašķiedras stieņi. Tīkla izmērs: 9.5m x 1m; Krāsa-balta.</t>
  </si>
  <si>
    <t>Mikasa MVA 330 vai ekvivalents
Pārklājums no mīkstas PU mikrošķiedras; Konstrukcija no 8 paneļiem; Butila odere; Mīksta un stabila; Paredzēta spēlēšanai iekštelpās; FIVB apstiprināta; izmērs: 5</t>
  </si>
  <si>
    <t>Nr.p.k.</t>
  </si>
  <si>
    <t>Treniņu vestes</t>
  </si>
  <si>
    <t>Mikasa MVA 200 vai ekvivalents
Paredzēta Latvijas čempionāta Nacionālās līgas spēlēm.
FIVB apstiprināta, Dubultā auduma pamatne, 8 paneļu konstrukcija, Uzlabota aerodinamika, Reljefaina mīksta mikrošķiedru virsma</t>
  </si>
  <si>
    <t>Mikasa MVA 430 (4 izmērs), unikāls kompozītu materiāls un astoņu paneļu dizains, piemērots bērnu treniņnodarbībām. Svars: 200-220g, apkārtmērs:62-64 cm; FIVB oficiālais izmērs 4</t>
  </si>
  <si>
    <t>Bumbu maiss</t>
  </si>
  <si>
    <t>Var ievietot 10 volejbola bumbas, izturīga materiāla, ar pleca lenci.</t>
  </si>
  <si>
    <t>Trepīte 4 m. Šķērskoki izgatavoti no izturīgas plastmasas. Regulējams šķērskoku attālums. Izturīga tekstila auduma lenta gar sānu malām. Sintētiska auduma maisiņš ar aizsienamu galu trepīšu pārnēsāšanai.</t>
  </si>
  <si>
    <t>Mārupes sporta centrs</t>
  </si>
  <si>
    <t>Mārupes vidusskola</t>
  </si>
  <si>
    <t>Kopā</t>
  </si>
  <si>
    <t>Cena par plānoto apjomu EUR bez PVN</t>
  </si>
  <si>
    <t>Daudzums</t>
  </si>
  <si>
    <t>Mārupes pamatskola</t>
  </si>
  <si>
    <t>Iestādes nosaukums</t>
  </si>
  <si>
    <t>Piedāvātā cena</t>
  </si>
  <si>
    <t>Piedāvātā līguma summa bez PVN</t>
  </si>
  <si>
    <t>PVN</t>
  </si>
  <si>
    <t>Piedāvātā līguma summa ar PVN</t>
  </si>
  <si>
    <t>Preces ražotājs/modelis</t>
  </si>
  <si>
    <t>Elektroniskais, 60 atmiņas. Laiks, datums. Vidējais, zemākais un ātrākais rekords, taimeris.</t>
  </si>
  <si>
    <t>Jaunmārupes pamatskola</t>
  </si>
  <si>
    <t>Izmērs: 15cm (Komplektā 6 gab.)</t>
  </si>
  <si>
    <r>
      <t xml:space="preserve">Molten BGM vai ekvivalents
Telpu sacensību bumba: ideāla skolu telpu basketbolam, FIBA atzinums, Jauns 12 paneļu dizains, Poliuretāna mākslīgā āda, </t>
    </r>
    <r>
      <rPr>
        <i/>
        <sz val="12"/>
        <rFont val="Times New Roman"/>
        <family val="1"/>
        <charset val="186"/>
      </rPr>
      <t xml:space="preserve">(Deep Pebble un Scuff Resistant Cover tehnoloģijas), </t>
    </r>
    <r>
      <rPr>
        <sz val="12"/>
        <rFont val="Times New Roman"/>
        <family val="1"/>
        <charset val="186"/>
      </rPr>
      <t>Neilona šuvums, Butilkamera, Oficiālais svars un izmērs. Krāsa -oranža/gaiši brūna. Izmērs: 5</t>
    </r>
  </si>
  <si>
    <r>
      <t xml:space="preserve">Paredzēta spēlēm Latvijas bērnu futbola čempionātā.
Augstas kvalitātes, </t>
    </r>
    <r>
      <rPr>
        <sz val="12"/>
        <rFont val="Times New Roman"/>
        <family val="1"/>
        <charset val="186"/>
      </rPr>
      <t xml:space="preserve">maiga </t>
    </r>
    <r>
      <rPr>
        <sz val="12"/>
        <color theme="1"/>
        <rFont val="Times New Roman"/>
        <family val="1"/>
        <charset val="186"/>
      </rPr>
      <t>materiāla. Izmērs: 4.</t>
    </r>
  </si>
  <si>
    <t>Svilpe bez aukliņas</t>
  </si>
  <si>
    <t>Svilpe Molten Dolfin RA0080 (vai ekvivalents), paredzēta  basketbola un futbola starptautisko sacensību tiesāšnai.</t>
  </si>
  <si>
    <t>Apļveida gumija</t>
  </si>
  <si>
    <t>Apļveida pretestības lenta.Izmantot roku un kāju muskulatūru trenēšanai. Stingrības līmenis: Vājš - dzeltena Garums: 22 cm Platums: 5 cm</t>
  </si>
  <si>
    <t>Apļveida pretestības lenta.Izmantot roku un kāju muskulatūru trenēšanai. Stingrības līmenis: Vidējais - sarkana Garums: 22 cm  Platums: 5 cm</t>
  </si>
  <si>
    <t>Apļveida pretestības lenta.Izmantot roku un kāju muskulatūru trenēšanai. Stingrības līmenis: Augsts - zaļa Garums: 22 cm Platums: 5 cm</t>
  </si>
  <si>
    <t>Apļveida pretestības lenta.Izmantot roku un kāju muskulatūru trenēšanai. Stingrības līmenis: Ļoti augsts - zila Garums: 22 cm Platums: 5 cm</t>
  </si>
  <si>
    <t>Volejbola tīklu antenu kabatas un antenas</t>
  </si>
  <si>
    <r>
      <t xml:space="preserve">Izmērs: augstums 100cm. Baltā daļa 50mm platumā, melnā daļa 20mm platumā. Krāsa: </t>
    </r>
    <r>
      <rPr>
        <b/>
        <sz val="10"/>
        <color theme="1"/>
        <rFont val="Times New Roman"/>
        <family val="1"/>
        <charset val="186"/>
      </rPr>
      <t>balta ar melnu antenas ievietošanas daļu</t>
    </r>
    <r>
      <rPr>
        <sz val="10"/>
        <color theme="1"/>
        <rFont val="Times New Roman"/>
        <family val="1"/>
        <charset val="186"/>
      </rPr>
      <t xml:space="preserve">; Materiāls: brezenta audums; Pie tīkla stiprinās ar pašlīpošu velcro (koplektā 2 gab.) </t>
    </r>
  </si>
  <si>
    <t>Galda spēles Šahs</t>
  </si>
  <si>
    <t>PVC virsma
Virsmas izmērs: 51x51cm, biezums 1mm. Koplektā spēles figūras.</t>
  </si>
  <si>
    <t>Galda spēle Dambrete</t>
  </si>
  <si>
    <t>Vestēm jābūt divpusējām, Izmērs - M.</t>
  </si>
  <si>
    <t>Adidas 11 Glider 4 (vai ekvivalents) futbola bumba
Paneļu skaits: 32.
Materiāls: Neilons
Izmērs: 4.
Kameras materiāls: butils
Materiāls: TPU.
Paredzēta spēlēm Latvijas bērnu futbola čempionatā.
Augstas kvalitātes, maiga materiāla. Izmērs: 4.</t>
  </si>
  <si>
    <t>Līdzsvara spilvens FIT 33/36</t>
  </si>
  <si>
    <t>Līdzsvara spilvens muguras muskulatūras stiprināšanai un līdzsvara trenēšanai.Šis apaļais disks ir piepildīts ar gaisu un var izmantot kā sēdēšanas spilvenu (piemēram, muguras problēmu gadījumā) vai arī kā balansa spilvenu (piemēram, nestabilas potītes gadījumā). Šo spilvenu var izmantot kā funkcionālu un daudzveidīgu palīglīdzekli līdzsvara un muskulatūras stiprināšanas vingrinājumiem. Tajā pašā laikā līdzsvara spilvenu var izmantot, piemēram,uz biroja krēslu sēdekļiem. Komplektā ar pumpi un pamācību.</t>
  </si>
  <si>
    <t>Līdzsvara virsma</t>
  </si>
  <si>
    <t>Līdzvara virsma ir paredzēta dažādiem vingrinājumiem, lai veicinātu stabilitati, līdzsvaru un koordinaciju visam ķermenim.Līdzsvara virsma muguras muskulatūras stiprināšanai un līdzsvara trenēšanai.
Šo virsmu var izmantot kā funkcionālu un daudzveidīgu palīglīdzekli līdzsvara un muskulatūras stiprināšanas vingrinājumiem. Ieteicams fizioterapijas vingrojumiem dažādām muskuļu grupām, kā līdzsvara palīglīdzekli piemēro iegurņa treniņam un asinsvadu stiprināšanai, dinamiskai un relaksējošai sēdēšanai. Sniedz dabisku svārstību ritmu, neizjūtot pēkšņas apstāšanās izjūtas pēc vingrojuma beigšanas. Stabilizē ergonomiskas stājas un mugurkaula nepieciešamību.  Produkta info:
Krāsa: zila
Izmēri: 37 x 22 x 6 cm</t>
  </si>
  <si>
    <t>Balansa dēlis</t>
  </si>
  <si>
    <t>Balansa dēlis ar vienu lielo un vienu mazo bumbu
Diametrs 39cm.
Balansa dēlis divi-vienā. Izgatavots no koka. Paredzēts lietošanai rehabilitācijas nolūkos pēc potīšu vai ceļgalu traumām vai treniņa nolūkos.
Divas nomaināmas bumbas:
lielā - līdzsvara un koordinācijas treniņiem
mazā - veiklības un slodzes palielināšanai</t>
  </si>
  <si>
    <t>Stratēģiskais dēlītis basketbolam</t>
  </si>
  <si>
    <t xml:space="preserve">Stratēģiskais dēlītis basketbolam Molten SB0050 (vai ekvivalents) Divpusēja magnētiskā virsma uz kuras iespējams arī zīmēt.
Virsmas izmēri: 45x30.5cm
Komplektā ietilpst stratēģiskie magnētiņi un divi marķieri (viens melns un viens sarkans) kombināciju atainošanai uz str-dēlīša virsmas.
Virsmu iespējams arī papildus uzkarināt pie sienas kombināciju pārredzamākai atainošanai.
Komplektā somiņa ērtākai pārnēsāšanai. </t>
  </si>
  <si>
    <t>Norobežotāju statīvu komplekts</t>
  </si>
  <si>
    <t>Komplektā 20 konusi, 10 statīvstieņi (77cm gari) un soma ērtai pārvietošanai.</t>
  </si>
  <si>
    <t>SPORTA PULKSTENIS AR HRONOMETRU UN TAIMERI</t>
  </si>
  <si>
    <t xml:space="preserve">Vibrāciju un triecienu izturīgs pulkstenis Casio G-7710-1ER (vai ekvivalents)             Tips:  Sporta pulkstenis
Mehānisma tips:  Digital
Korpusa izmērs:  52.3 x 45.9 x 14.6 mm
Aproces materiāls:  Rubber
Mitrumizturība:  20 ATM (200 metri)
Garantija: (mēn)  24 </t>
  </si>
  <si>
    <t>Taisnā svaru stieņa komplekts ar kopējo svaru 90 kg</t>
  </si>
  <si>
    <t xml:space="preserve">Sastāv no:
1) vinila diskiem ar pildījumu 6 x 10 kg - iekšējais Ø 30mm, ārējais Ø 34cm
2) vinila diskiem ar pildījumu 4 x 5 kg - iekšējais Ø 30mm, ārējais Ø 26cm
4) Stienis, garums 180cm, Ø 28mm - 10kg </t>
  </si>
  <si>
    <t>koplekts</t>
  </si>
  <si>
    <t xml:space="preserve"> Pildbumba</t>
  </si>
  <si>
    <t>Trendysport Esfera pildbumba (vai ekvivalents), 4 kg .Atsperīga pildbumba ir taisīta no gumijas ar rievotu tekstūru, kas rada ļoti labu saķeri. Pildbumba ir viegli mazgājama, tādēļ tā ir higēniska. Ir iespējams pildbumbu piepildīt ar gaisu, lai tai būtu atsitiens. Tā ir ļoti izturīga un pilda savas funkcijas vairākus gadus.</t>
  </si>
  <si>
    <t>Trendysport Esfera pildbumba (vai ekvivalents), 5 kg .Atsperīga pildbumba ir taisīta no gumijas ar rievotu tekstūru, kas rada ļoti labu saķeri. Pildbumba ir viegli mazgājama, tādēļ tā ir higēniska. Ir iespējams pildbumbu piepildīt ar gaisu, lai tai būtu atsitiens. Tā ir ļoti izturīga un pilda savas funkcijas vairākus gadus.</t>
  </si>
  <si>
    <t>Elketroniskais, 60 atmiņas. Laiks, datums. Vidējais, zemākais un ātrākais rekords, taimeris.</t>
  </si>
  <si>
    <t xml:space="preserve">SELECT futbola bumba Contra (vai ekvivalents) (FIFA pārbaudīta)
Krāsa: balta-zaļa
Materiāls: mīksts elastīgs PU materiāls - FPUS 1100, ļoti izturīga mākslīgā āda
FIFA pārbaudīta
Paredzēts lietošanai: klubu treniņiem
Īpašības: Piemērota spēlēšanai dažādos spēles apstākļos. Roku šuvums.
Izmērs: 5 - standarta izmērs spēlētājiem no 15gadiem 68-70cm (397-453g)
Dabīgais zāliens: ***
Mākslīgais segums / zāliens: **
Grants segums: * </t>
  </si>
  <si>
    <t>Magnētiska tāfele</t>
  </si>
  <si>
    <t>Magnētiska balta tāfele 450x600 mm. Tāfelei ir alumīnija rāmis un augstas kvalitātes emaljēta virsma, kas ir izturīga pret skrāpējumiem.
Komplektā flomasteru paliktnis un stiprinājumi montēšanai pie sienas.</t>
  </si>
  <si>
    <t xml:space="preserve">Lecamaukla </t>
  </si>
  <si>
    <t>Lecamaukla - 2.20m ar plastmasas rokturiem</t>
  </si>
  <si>
    <t>Elektriskais kopresors</t>
  </si>
  <si>
    <t xml:space="preserve">Elektriskais kompresors Vulcano (vai ekvivalents) ar iebūvētu manometru. Paredzēts bumbu piepumpēšanai.  </t>
  </si>
  <si>
    <t>Futbola magnētiskā stratēģiskā tāfele</t>
  </si>
  <si>
    <t xml:space="preserve">Futbola magnētiskā stratēģiskā tāfele 60x40cm Koplektā magnēti
</t>
  </si>
  <si>
    <t>Miksa MVA200 vai Molten V5M5000 paredzēta spēlēm Latvijas čempionātā Pirmajā līgā sievietēm. FIVB apstiprināta.Izmērs 5.</t>
  </si>
  <si>
    <t>Futbola vārti</t>
  </si>
  <si>
    <t xml:space="preserve">Futbola vārti uz ritentiņiem. Vārtu priekšējais profils 120 x 100 mm, alumīnija. Izmēri 5x2m, dziļums 0.8 /2.0m. Aizmugurējā daļa izgatavota no rūdīta tērauda. Vārti aprīkoti ar 4 gab.riteņiem vieglākai pārvietošanai. Riteni ar lokveida rāmi iestrādāti vārtu konstrukcijā. Priekšejā profila aizmugurē iestrādāti speciāli rokturi vārtu pacelšanai. Augšējais vārtu pārliktnis sastāv no viena gabala. Komplektā futbola vārtu tīkls Izgatavots no 4mm polipropilēna auklas. Tīkla acs izmēri 12x12 cm. </t>
  </si>
  <si>
    <r>
      <t xml:space="preserve">Paredzēta spēlēm Latvijas bērnu futbola čempionātā.
Augstas kvalitātes, </t>
    </r>
    <r>
      <rPr>
        <sz val="12"/>
        <rFont val="Times New Roman"/>
        <family val="1"/>
        <charset val="186"/>
      </rPr>
      <t xml:space="preserve">maiga </t>
    </r>
    <r>
      <rPr>
        <sz val="12"/>
        <color theme="1"/>
        <rFont val="Times New Roman"/>
        <family val="1"/>
        <charset val="186"/>
      </rPr>
      <t>materiāla. Izmērs: 3</t>
    </r>
  </si>
  <si>
    <r>
      <t xml:space="preserve">Paredzēta spēlēm Latvijas bērnu futbola čempionātā.
Augstas kvalitātes, </t>
    </r>
    <r>
      <rPr>
        <sz val="12"/>
        <rFont val="Times New Roman"/>
        <family val="1"/>
        <charset val="186"/>
      </rPr>
      <t xml:space="preserve">maiga </t>
    </r>
    <r>
      <rPr>
        <sz val="12"/>
        <color theme="1"/>
        <rFont val="Times New Roman"/>
        <family val="1"/>
        <charset val="186"/>
      </rPr>
      <t>materiāla. Izmērs: 5.</t>
    </r>
  </si>
  <si>
    <t>Konusi</t>
  </si>
  <si>
    <t>Kombinējamais konuss ar caurumiem. (augstums 38 cm) Zili</t>
  </si>
  <si>
    <t>Kombinējamais konuss ar caurumiem. (augstums 38 cm) Sarkani</t>
  </si>
  <si>
    <t>Vestēm jābūt divpusējām, Izmērs - XS. Zilas</t>
  </si>
  <si>
    <t>Vestēm jābūt divpusējām, Izmērs - XS. Zaļas</t>
  </si>
  <si>
    <t>gab.</t>
  </si>
  <si>
    <t>Pretendenta tehniskais piedāvājums</t>
  </si>
  <si>
    <t>Molten GF5  vai ekvivalenta atbilstoši FIBA prasībām </t>
  </si>
  <si>
    <t>Mikasa MVA330 vai ekvivalenta ,izgatavota no izturīga un mīksta kompozītmateriāla</t>
  </si>
  <si>
    <t>Handbola bumba</t>
  </si>
  <si>
    <t>Selekt soft line Duo Soft vai ekvivalentu</t>
  </si>
  <si>
    <t>Bumba tautas bumbas spēlei</t>
  </si>
  <si>
    <t>Molten DB2Y dodgeball va ekvivalentu, izmērs Nr. 2</t>
  </si>
  <si>
    <t>Bumbu grozi uz riteņiem</t>
  </si>
  <si>
    <t>salokāmi 62-62-46cm, BKF-2, 15-20 bumbām</t>
  </si>
  <si>
    <t>no izturīga auduma ar plecu siksnu un savelkamu auklu 10 bumbām</t>
  </si>
  <si>
    <t>Bumbu soma</t>
  </si>
  <si>
    <t>ar rāvējslēdzēju un rokturiem 10 bumbām</t>
  </si>
  <si>
    <t>Vingrošanas koka nūjas</t>
  </si>
  <si>
    <t>garums 1 m., diametrs 2cm</t>
  </si>
  <si>
    <t>Plastmasas frīsbija šķīvīši</t>
  </si>
  <si>
    <t>23cm diametrs, svars 125g</t>
  </si>
  <si>
    <t>23 cm diametrs, svars 175g</t>
  </si>
  <si>
    <t>180-50-1 cm, presētā porolona</t>
  </si>
  <si>
    <t>Pievilkšanās stienis zviedru sienai</t>
  </si>
  <si>
    <t>metāla ar regulējamu atvērumu</t>
  </si>
  <si>
    <t>Alumīnija barjera</t>
  </si>
  <si>
    <t>pašatliecošā ,regulējams augstums 15-55cm</t>
  </si>
  <si>
    <t>Mērstienis</t>
  </si>
  <si>
    <t>volejbola tīkla augstuma mērīšanai</t>
  </si>
  <si>
    <t>Galda tablo volejbolam</t>
  </si>
  <si>
    <t>manuāli pārliekamas ciparu plāksnes</t>
  </si>
  <si>
    <t>Galda tablo basketbolam</t>
  </si>
  <si>
    <t>manuāli pārliekami cipari</t>
  </si>
  <si>
    <t>Basketbola grozu tīkliņi</t>
  </si>
  <si>
    <t>Pleznas peldēšanai</t>
  </si>
  <si>
    <t>37-38 izmērs</t>
  </si>
  <si>
    <t>39-40 izmērs</t>
  </si>
  <si>
    <t>Rotaļļietas niršanas apmācībai</t>
  </si>
  <si>
    <t>Peldbaseinā grimstošas rotaļlietas niršanas apmācībai 150-205 gr.</t>
  </si>
  <si>
    <t>plastmasas, diametrs 1 m</t>
  </si>
  <si>
    <t>Vingrošanas riņķi</t>
  </si>
  <si>
    <t>Finanšu piedāvājums iepirkumā "Sporta preču iegāde", identifikācijas Nr. MND 2015/56</t>
  </si>
  <si>
    <t xml:space="preserve">Plastmasa, Izmērs 100 cm, </t>
  </si>
  <si>
    <t>Nūja vingrošanai</t>
  </si>
  <si>
    <t>Lielā tenisa bumbiņa skolām</t>
  </si>
  <si>
    <t>Bumbiņa mešanai.Kaučuka materiāls,nav atsperīga.300 g.</t>
  </si>
  <si>
    <t>Iesācējiem un amatieriem. Unihoc (vai ekvivalents)</t>
  </si>
  <si>
    <t>Vestēm jābūt vienpusējām, Izmērs - SR.</t>
  </si>
  <si>
    <t>Ķivere vārtsagam</t>
  </si>
  <si>
    <t>Tenisa bumbiņa Rantzows vai ekvivalents. Skolu modelis.</t>
  </si>
  <si>
    <t>Volejbola bumba Mikasa schol.Volejbola apmācībai skolās.Bumbas virsma ir speciāli apstrādāta lai ar to būtu viegli spēlēt</t>
  </si>
  <si>
    <t>Gumijas bumbiņa mešanai</t>
  </si>
  <si>
    <t>Rebel alcatraz vai ekvivialents 95 cm Kāts: ALU Shcaft 18mm,Roktura forma: apaļa, Lāpstiņa: ES19blade</t>
  </si>
  <si>
    <t>Rebel alcatraz vai ekvivialents 85 cm Kāts: ALU Shcaft 18mm, Roktura forma: apaļa,Lāpstiņa: ES19blade</t>
  </si>
  <si>
    <t>Florbola nūja</t>
  </si>
  <si>
    <t>Treniņu veste bērniem</t>
  </si>
  <si>
    <t>Vestēm jābūt vienpusējām, Izmērs - JR., sarkana</t>
  </si>
  <si>
    <t>Vestēm jābūt vienpusējām, Izmērs - KD., dzeltena</t>
  </si>
  <si>
    <t>Florbola vārti</t>
  </si>
  <si>
    <t>ACTIO PLAYER vai ekvivalents saliekamie vārti. 90x115X50 cm. Melns poliestra tīkls ar caurumiņu izmēru 4x4cm. Aizmugurējie stieņi labākai stabilitātei. Stangu trubu diametrs 1,9cm.Krāsa: zila, Svars:4kg</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</si>
</sst>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186"/>
      <scheme val="minor"/>
    </font>
    <font>
      <sz val="14"/>
      <color theme="1"/>
      <name val="Times New Roman"/>
      <family val="1"/>
      <charset val="186"/>
    </font>
    <font>
      <sz val="14"/>
      <color theme="1" tint="4.9989318521683403E-2"/>
      <name val="Times New Roman"/>
      <family val="1"/>
      <charset val="186"/>
    </font>
    <font>
      <b/>
      <sz val="14"/>
      <color theme="1"/>
      <name val="Times New Roman"/>
      <family val="1"/>
      <charset val="186"/>
    </font>
    <font>
      <sz val="16"/>
      <color theme="1" tint="4.9989318521683403E-2"/>
      <name val="Times New Roman"/>
      <family val="1"/>
      <charset val="186"/>
    </font>
    <font>
      <b/>
      <sz val="16"/>
      <color theme="1" tint="4.9989318521683403E-2"/>
      <name val="Times New Roman"/>
      <family val="1"/>
      <charset val="186"/>
    </font>
    <font>
      <b/>
      <sz val="14"/>
      <color theme="1"/>
      <name val="Calibri"/>
      <family val="2"/>
      <charset val="186"/>
      <scheme val="minor"/>
    </font>
    <font>
      <sz val="12"/>
      <color theme="1"/>
      <name val="Times New Roman"/>
      <family val="1"/>
      <charset val="186"/>
    </font>
    <font>
      <sz val="12"/>
      <name val="Times New Roman"/>
      <family val="1"/>
      <charset val="186"/>
    </font>
    <font>
      <sz val="12"/>
      <color indexed="8"/>
      <name val="Times New Roman"/>
      <family val="1"/>
      <charset val="186"/>
    </font>
    <font>
      <i/>
      <sz val="12"/>
      <name val="Times New Roman"/>
      <family val="1"/>
      <charset val="186"/>
    </font>
    <font>
      <b/>
      <sz val="11"/>
      <color theme="1"/>
      <name val="Calibri"/>
      <family val="2"/>
      <charset val="186"/>
      <scheme val="minor"/>
    </font>
    <font>
      <b/>
      <sz val="14"/>
      <color theme="1" tint="4.9989318521683403E-2"/>
      <name val="Times New Roman"/>
      <family val="1"/>
      <charset val="186"/>
    </font>
    <font>
      <u/>
      <sz val="11"/>
      <color theme="10"/>
      <name val="Calibri"/>
      <family val="2"/>
      <charset val="186"/>
      <scheme val="minor"/>
    </font>
    <font>
      <sz val="12"/>
      <color theme="1"/>
      <name val="Times New Roman"/>
    </font>
    <font>
      <sz val="10"/>
      <color theme="1"/>
      <name val="Times New Roman"/>
      <family val="1"/>
      <charset val="186"/>
    </font>
    <font>
      <b/>
      <sz val="10"/>
      <color theme="1"/>
      <name val="Times New Roman"/>
      <family val="1"/>
      <charset val="186"/>
    </font>
    <font>
      <sz val="10"/>
      <name val="Times New Roman"/>
      <family val="1"/>
      <charset val="186"/>
    </font>
    <font>
      <sz val="10"/>
      <color rgb="FF000000"/>
      <name val="Times New Roman"/>
      <family val="1"/>
      <charset val="186"/>
    </font>
    <font>
      <sz val="11"/>
      <name val="Calibri"/>
      <family val="2"/>
      <charset val="186"/>
      <scheme val="minor"/>
    </font>
    <font>
      <sz val="12"/>
      <color rgb="FF404040"/>
      <name val="Times New Roman"/>
      <family val="1"/>
      <charset val="186"/>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xf numFmtId="0" fontId="13" fillId="0" borderId="0" applyNumberFormat="0" applyFill="0" applyBorder="0" applyAlignment="0" applyProtection="0"/>
  </cellStyleXfs>
  <cellXfs count="81">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14" fontId="1" fillId="0" borderId="0" xfId="0" applyNumberFormat="1" applyFont="1"/>
    <xf numFmtId="0" fontId="6" fillId="0" borderId="0" xfId="0" applyFont="1"/>
    <xf numFmtId="0" fontId="7" fillId="0" borderId="1" xfId="0" applyFont="1" applyBorder="1" applyAlignment="1">
      <alignment horizontal="center" vertical="center" wrapText="1"/>
    </xf>
    <xf numFmtId="0" fontId="7" fillId="0" borderId="1" xfId="0" applyFont="1" applyBorder="1" applyAlignment="1">
      <alignment horizontal="left" vertical="center"/>
    </xf>
    <xf numFmtId="0" fontId="7" fillId="0" borderId="1" xfId="0" applyFont="1" applyBorder="1" applyAlignment="1">
      <alignment horizontal="center"/>
    </xf>
    <xf numFmtId="0" fontId="4"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center"/>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1" fillId="0" borderId="0" xfId="0" applyFont="1" applyAlignment="1">
      <alignment horizontal="left" vertical="center"/>
    </xf>
    <xf numFmtId="0" fontId="8" fillId="0" borderId="1" xfId="0" applyFont="1" applyBorder="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8" fillId="0" borderId="1" xfId="0" applyFont="1" applyFill="1" applyBorder="1" applyAlignment="1">
      <alignment horizontal="left" vertical="center" wrapText="1"/>
    </xf>
    <xf numFmtId="0" fontId="1" fillId="0" borderId="0" xfId="0" applyFont="1" applyAlignment="1"/>
    <xf numFmtId="0" fontId="12" fillId="0" borderId="0" xfId="0" applyFont="1" applyAlignment="1">
      <alignment horizontal="centerContinuous"/>
    </xf>
    <xf numFmtId="0" fontId="5" fillId="0" borderId="0" xfId="0" applyFont="1" applyAlignment="1">
      <alignment horizontal="centerContinuous"/>
    </xf>
    <xf numFmtId="0" fontId="6" fillId="0" borderId="0" xfId="0" applyFont="1" applyFill="1"/>
    <xf numFmtId="0" fontId="7" fillId="0" borderId="1" xfId="0" applyFont="1" applyFill="1" applyBorder="1" applyAlignment="1">
      <alignment horizontal="left" vertical="center" wrapText="1"/>
    </xf>
    <xf numFmtId="0" fontId="1" fillId="0" borderId="0" xfId="0" applyFont="1" applyFill="1"/>
    <xf numFmtId="0" fontId="7" fillId="0" borderId="1" xfId="0" applyFont="1" applyFill="1" applyBorder="1" applyAlignment="1">
      <alignment horizontal="left" vertical="center"/>
    </xf>
    <xf numFmtId="0" fontId="3" fillId="0" borderId="0" xfId="0" applyFont="1" applyFill="1"/>
    <xf numFmtId="0" fontId="7"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0" fillId="0" borderId="1" xfId="0" applyBorder="1"/>
    <xf numFmtId="0" fontId="0" fillId="0" borderId="1" xfId="0" applyBorder="1" applyAlignment="1">
      <alignment horizontal="center"/>
    </xf>
    <xf numFmtId="0" fontId="11" fillId="0" borderId="1" xfId="0" applyFont="1" applyBorder="1" applyAlignment="1">
      <alignment horizontal="center"/>
    </xf>
    <xf numFmtId="4" fontId="0" fillId="0" borderId="1" xfId="0" applyNumberFormat="1" applyBorder="1"/>
    <xf numFmtId="0" fontId="0" fillId="0" borderId="1" xfId="0" applyBorder="1" applyAlignment="1">
      <alignment horizontal="right"/>
    </xf>
    <xf numFmtId="0" fontId="0" fillId="0" borderId="0" xfId="0" applyAlignment="1">
      <alignment horizontal="centerContinuous" wrapText="1"/>
    </xf>
    <xf numFmtId="4" fontId="11" fillId="0" borderId="1" xfId="0" applyNumberFormat="1" applyFont="1" applyBorder="1"/>
    <xf numFmtId="0" fontId="14"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7" fillId="0" borderId="1" xfId="0" applyFont="1" applyBorder="1" applyAlignment="1">
      <alignment horizontal="center" vertical="center"/>
    </xf>
    <xf numFmtId="2" fontId="7" fillId="0" borderId="1" xfId="0" applyNumberFormat="1" applyFont="1" applyBorder="1" applyAlignment="1">
      <alignment vertical="center"/>
    </xf>
    <xf numFmtId="2" fontId="7" fillId="0" borderId="5" xfId="0" applyNumberFormat="1" applyFont="1" applyFill="1" applyBorder="1" applyAlignment="1">
      <alignment vertical="center"/>
    </xf>
    <xf numFmtId="2" fontId="7" fillId="0" borderId="1" xfId="0" applyNumberFormat="1" applyFont="1" applyFill="1" applyBorder="1" applyAlignment="1">
      <alignment vertical="center"/>
    </xf>
    <xf numFmtId="0" fontId="7" fillId="0" borderId="1" xfId="0" applyFont="1" applyFill="1" applyBorder="1" applyAlignment="1">
      <alignment horizontal="center" vertical="center"/>
    </xf>
    <xf numFmtId="2" fontId="8" fillId="0" borderId="5" xfId="0" applyNumberFormat="1" applyFont="1" applyFill="1" applyBorder="1" applyAlignment="1">
      <alignment vertical="center"/>
    </xf>
    <xf numFmtId="2" fontId="7" fillId="0" borderId="8" xfId="0" applyNumberFormat="1" applyFont="1" applyFill="1" applyBorder="1" applyAlignment="1">
      <alignment vertical="center"/>
    </xf>
    <xf numFmtId="0" fontId="14" fillId="0" borderId="1" xfId="0" applyFont="1" applyBorder="1" applyAlignment="1">
      <alignment horizontal="center"/>
    </xf>
    <xf numFmtId="0" fontId="15" fillId="0" borderId="1" xfId="0" applyFont="1" applyFill="1" applyBorder="1" applyAlignment="1">
      <alignment horizontal="left" vertical="center" wrapText="1"/>
    </xf>
    <xf numFmtId="0" fontId="15" fillId="0" borderId="1" xfId="0" applyFont="1" applyFill="1" applyBorder="1" applyAlignment="1">
      <alignment wrapText="1"/>
    </xf>
    <xf numFmtId="0" fontId="15" fillId="0" borderId="1" xfId="0" applyFont="1" applyFill="1" applyBorder="1" applyAlignment="1">
      <alignment horizontal="center"/>
    </xf>
    <xf numFmtId="0" fontId="15" fillId="0" borderId="1" xfId="0" applyFont="1" applyFill="1" applyBorder="1" applyAlignment="1">
      <alignment horizontal="left" vertical="center"/>
    </xf>
    <xf numFmtId="0" fontId="15" fillId="0" borderId="0" xfId="0" applyFont="1" applyFill="1" applyAlignment="1">
      <alignment vertical="center" wrapText="1"/>
    </xf>
    <xf numFmtId="0" fontId="15" fillId="0" borderId="1" xfId="0" applyFont="1" applyFill="1" applyBorder="1"/>
    <xf numFmtId="0" fontId="15" fillId="0" borderId="0" xfId="0" applyFont="1" applyFill="1" applyAlignment="1">
      <alignment vertical="center"/>
    </xf>
    <xf numFmtId="0" fontId="17" fillId="0" borderId="1" xfId="0" applyFont="1" applyFill="1" applyBorder="1" applyAlignment="1">
      <alignment horizontal="left" vertical="center" wrapText="1"/>
    </xf>
    <xf numFmtId="0" fontId="15" fillId="0" borderId="1" xfId="0" applyFont="1" applyFill="1" applyBorder="1" applyAlignment="1">
      <alignment horizontal="left" wrapText="1"/>
    </xf>
    <xf numFmtId="0" fontId="15" fillId="0" borderId="1" xfId="0" applyFont="1" applyFill="1" applyBorder="1" applyAlignment="1">
      <alignment horizontal="left"/>
    </xf>
    <xf numFmtId="0" fontId="15" fillId="0" borderId="0" xfId="0" applyFont="1" applyFill="1"/>
    <xf numFmtId="0" fontId="18" fillId="0" borderId="0" xfId="0" applyFont="1" applyFill="1" applyAlignment="1">
      <alignment horizontal="left" wrapText="1" readingOrder="1"/>
    </xf>
    <xf numFmtId="0" fontId="18" fillId="0" borderId="0" xfId="0" applyFont="1" applyFill="1" applyAlignment="1">
      <alignment wrapText="1"/>
    </xf>
    <xf numFmtId="0" fontId="15" fillId="0" borderId="0" xfId="0" applyFont="1" applyFill="1" applyAlignment="1">
      <alignment wrapText="1"/>
    </xf>
    <xf numFmtId="0" fontId="15" fillId="0" borderId="1" xfId="0" applyFont="1" applyFill="1" applyBorder="1" applyAlignment="1">
      <alignment vertical="top" wrapText="1"/>
    </xf>
    <xf numFmtId="0" fontId="15" fillId="0" borderId="1" xfId="0" applyFont="1" applyBorder="1" applyAlignment="1">
      <alignment vertical="center" wrapText="1"/>
    </xf>
    <xf numFmtId="0" fontId="15" fillId="0" borderId="3" xfId="0" applyFont="1" applyFill="1" applyBorder="1" applyAlignment="1">
      <alignment horizontal="left" vertical="center"/>
    </xf>
    <xf numFmtId="0" fontId="1" fillId="0" borderId="0" xfId="0" applyFont="1" applyFill="1" applyAlignment="1">
      <alignment vertical="center"/>
    </xf>
    <xf numFmtId="0" fontId="7" fillId="0" borderId="1" xfId="0" applyFont="1" applyFill="1" applyBorder="1" applyAlignment="1">
      <alignment horizontal="right" vertical="center"/>
    </xf>
    <xf numFmtId="0" fontId="7" fillId="0" borderId="3" xfId="0" applyFont="1" applyFill="1" applyBorder="1" applyAlignment="1">
      <alignment horizontal="righ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0" borderId="0" xfId="0" applyAlignment="1">
      <alignment horizontal="center" vertical="center"/>
    </xf>
    <xf numFmtId="0" fontId="19" fillId="0" borderId="1" xfId="1" applyFont="1" applyBorder="1" applyAlignment="1">
      <alignment vertical="center" wrapText="1"/>
    </xf>
    <xf numFmtId="0" fontId="14" fillId="0" borderId="1" xfId="0" applyFont="1" applyFill="1" applyBorder="1" applyAlignment="1">
      <alignment horizontal="left" vertical="center"/>
    </xf>
    <xf numFmtId="0" fontId="7" fillId="0" borderId="4" xfId="0" applyFont="1" applyBorder="1" applyAlignment="1">
      <alignment horizontal="left" vertical="center" wrapText="1"/>
    </xf>
    <xf numFmtId="0" fontId="20" fillId="0" borderId="1" xfId="0" applyFont="1" applyBorder="1" applyAlignment="1">
      <alignment horizontal="left" vertical="center" wrapText="1"/>
    </xf>
    <xf numFmtId="0" fontId="7" fillId="0" borderId="0" xfId="0" applyFont="1" applyAlignment="1">
      <alignment horizontal="left" vertical="center" wrapText="1"/>
    </xf>
    <xf numFmtId="0" fontId="7" fillId="0" borderId="2" xfId="0" applyFont="1" applyBorder="1" applyAlignment="1">
      <alignment horizontal="left" vertical="center" wrapText="1"/>
    </xf>
  </cellXfs>
  <cellStyles count="2">
    <cellStyle name="Hyperlink" xfId="1" builtinId="8"/>
    <cellStyle name="Normal" xfId="0" builtinId="0"/>
  </cellStyles>
  <dxfs count="45">
    <dxf>
      <font>
        <b val="0"/>
        <i val="0"/>
        <strike val="0"/>
        <condense val="0"/>
        <extend val="0"/>
        <outline val="0"/>
        <shadow val="0"/>
        <u val="none"/>
        <vertAlign val="baseline"/>
        <sz val="12"/>
        <color theme="1"/>
        <name val="Times New Roman"/>
        <scheme val="none"/>
      </font>
      <numFmt numFmtId="2" formatCode="0.0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scheme val="none"/>
      </font>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name val="Times New Roman"/>
        <scheme val="none"/>
      </font>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Times New Roman"/>
        <scheme val="none"/>
      </font>
      <numFmt numFmtId="2" formatCode="0.00"/>
      <fill>
        <patternFill patternType="solid">
          <fgColor indexed="64"/>
          <bgColor rgb="FF92D050"/>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Times New Roman"/>
        <scheme val="none"/>
      </font>
      <numFmt numFmtId="2" formatCode="0.00"/>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alignment vertical="center" textRotation="0" wrapText="0" indent="0" justifyLastLine="0" shrinkToFit="0" readingOrder="0"/>
    </dxf>
    <dxf>
      <alignment vertical="center" textRotation="0" wrapText="0" indent="0" justifyLastLine="0" shrinkToFit="0" readingOrder="0"/>
      <border outline="0">
        <left style="thin">
          <color indexed="64"/>
        </left>
        <right style="thin">
          <color indexed="64"/>
        </right>
      </border>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outline="0">
        <right style="thin">
          <color indexed="64"/>
        </right>
      </border>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3" name="Table3" displayName="Table3" ref="B5:J44" totalsRowShown="0" headerRowDxfId="44" headerRowBorderDxfId="43" tableBorderDxfId="42" totalsRowBorderDxfId="41">
  <autoFilter ref="B5:J44"/>
  <tableColumns count="9">
    <tableColumn id="1" name="Nr.p.k."/>
    <tableColumn id="2" name="Preces nosaukums"/>
    <tableColumn id="3" name="Tehniskā specifikācija" dataDxfId="40"/>
    <tableColumn id="8" name="Pretendenta tehniskais piedāvājums" dataDxfId="39"/>
    <tableColumn id="9" name="Preces ražotājs/modelis" dataDxfId="38"/>
    <tableColumn id="4" name="Mērvienība" dataDxfId="37"/>
    <tableColumn id="5" name="Daudzums" dataDxfId="36"/>
    <tableColumn id="6" name="Cena EUR par vienību bez PVN" dataDxfId="35"/>
    <tableColumn id="7" name="Cena par plānoto apjomu EUR bez PVN" dataDxfId="34"/>
  </tableColumns>
  <tableStyleInfo showFirstColumn="0" showLastColumn="0" showRowStripes="1" showColumnStripes="0"/>
</table>
</file>

<file path=xl/tables/table2.xml><?xml version="1.0" encoding="utf-8"?>
<table xmlns="http://schemas.openxmlformats.org/spreadsheetml/2006/main" id="5" name="Table5" displayName="Table5" ref="B5:J22" totalsRowShown="0" headerRowDxfId="33" headerRowBorderDxfId="32" tableBorderDxfId="31" totalsRowBorderDxfId="30">
  <autoFilter ref="B5:J22"/>
  <tableColumns count="9">
    <tableColumn id="1" name="Nr.p.k."/>
    <tableColumn id="2" name="Preces nosaukums"/>
    <tableColumn id="3" name="Tehniskā specifikācija" dataDxfId="29"/>
    <tableColumn id="9" name="Pretendenta tehniskais piedāvājums" dataDxfId="28"/>
    <tableColumn id="8" name="Preces ražotājs/modelis" dataDxfId="27"/>
    <tableColumn id="4" name="Mērvienība" dataDxfId="26"/>
    <tableColumn id="5" name="Daudzums" dataDxfId="25"/>
    <tableColumn id="6" name="Cena EUR par vienību bez PVN"/>
    <tableColumn id="7" name="Cena par plānoto apjomu EUR bez PVN" dataDxfId="24"/>
  </tableColumns>
  <tableStyleInfo showFirstColumn="0" showLastColumn="0" showRowStripes="1" showColumnStripes="0"/>
</table>
</file>

<file path=xl/tables/table3.xml><?xml version="1.0" encoding="utf-8"?>
<table xmlns="http://schemas.openxmlformats.org/spreadsheetml/2006/main" id="1" name="Table1" displayName="Table1" ref="B5:J29" totalsRowShown="0" headerRowDxfId="23" headerRowBorderDxfId="22" tableBorderDxfId="21" totalsRowBorderDxfId="20">
  <autoFilter ref="B5:J29"/>
  <tableColumns count="9">
    <tableColumn id="1" name="Nr.p.k." dataDxfId="19"/>
    <tableColumn id="2" name="Preces nosaukums" dataDxfId="18"/>
    <tableColumn id="3" name="Tehniskā specifikācija" dataDxfId="17"/>
    <tableColumn id="9" name="Pretendenta tehniskais piedāvājums" dataDxfId="16"/>
    <tableColumn id="8" name="Preces ražotājs/modelis" dataDxfId="15"/>
    <tableColumn id="4" name="Mērvienība" dataDxfId="14"/>
    <tableColumn id="5" name="Daudzums" dataDxfId="13"/>
    <tableColumn id="6" name="Cena EUR par vienību bez PVN"/>
    <tableColumn id="7" name="Cena par plānoto apjomu EUR bez PVN" dataDxfId="12"/>
  </tableColumns>
  <tableStyleInfo showFirstColumn="0" showLastColumn="0" showRowStripes="1" showColumnStripes="0"/>
</table>
</file>

<file path=xl/tables/table4.xml><?xml version="1.0" encoding="utf-8"?>
<table xmlns="http://schemas.openxmlformats.org/spreadsheetml/2006/main" id="4" name="Table4" displayName="Table4" ref="B5:J18" totalsRowShown="0" headerRowDxfId="11" headerRowBorderDxfId="10" tableBorderDxfId="9">
  <autoFilter ref="B5:J18"/>
  <tableColumns count="9">
    <tableColumn id="1" name="Nr.p.k." dataDxfId="8"/>
    <tableColumn id="2" name="Preces nosaukums" dataDxfId="7"/>
    <tableColumn id="3" name="Tehniskā specifikācija" dataDxfId="6"/>
    <tableColumn id="9" name="Pretendenta tehniskais piedāvājums" dataDxfId="5"/>
    <tableColumn id="8" name="Preces ražotājs/modelis" dataDxfId="4"/>
    <tableColumn id="4" name="Mērvienība" dataDxfId="3"/>
    <tableColumn id="5" name="Daudzums" dataDxfId="2"/>
    <tableColumn id="6" name="Cena EUR par vienību bez PVN" dataDxfId="1"/>
    <tableColumn id="7" name="Cena par plānoto apjomu EUR bez PV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2"/>
  <sheetViews>
    <sheetView workbookViewId="0">
      <pane ySplit="3" topLeftCell="A4" activePane="bottomLeft" state="frozen"/>
      <selection pane="bottomLeft" activeCell="F18" sqref="F18"/>
    </sheetView>
  </sheetViews>
  <sheetFormatPr defaultRowHeight="15" x14ac:dyDescent="0.25"/>
  <cols>
    <col min="2" max="2" width="46.28515625" customWidth="1"/>
    <col min="3" max="3" width="18.85546875" customWidth="1"/>
  </cols>
  <sheetData>
    <row r="3" spans="1:3" ht="30" x14ac:dyDescent="0.25">
      <c r="A3" s="40" t="s">
        <v>143</v>
      </c>
      <c r="B3" s="40"/>
      <c r="C3" s="40"/>
    </row>
    <row r="5" spans="1:3" x14ac:dyDescent="0.25">
      <c r="A5" s="37" t="s">
        <v>30</v>
      </c>
      <c r="B5" s="37" t="s">
        <v>43</v>
      </c>
      <c r="C5" s="37" t="s">
        <v>44</v>
      </c>
    </row>
    <row r="6" spans="1:3" x14ac:dyDescent="0.25">
      <c r="A6" s="36">
        <v>1</v>
      </c>
      <c r="B6" s="35" t="str">
        <f>'Marupes sporta centrs'!B3</f>
        <v>Mārupes sporta centrs</v>
      </c>
      <c r="C6" s="38">
        <f>'Marupes sporta centrs'!J42</f>
        <v>0</v>
      </c>
    </row>
    <row r="7" spans="1:3" x14ac:dyDescent="0.25">
      <c r="A7" s="36">
        <v>2</v>
      </c>
      <c r="B7" s="35" t="str">
        <f>'Mārupes vidusskola'!B3</f>
        <v>Mārupes vidusskola</v>
      </c>
      <c r="C7" s="38">
        <f>'Mārupes vidusskola'!J20</f>
        <v>0</v>
      </c>
    </row>
    <row r="8" spans="1:3" x14ac:dyDescent="0.25">
      <c r="A8" s="36">
        <v>3</v>
      </c>
      <c r="B8" s="35" t="str">
        <f>'Jaunmārupes pamatskola'!B3</f>
        <v>Jaunmārupes pamatskola</v>
      </c>
      <c r="C8" s="38">
        <f>'Jaunmārupes pamatskola'!J27</f>
        <v>0</v>
      </c>
    </row>
    <row r="9" spans="1:3" x14ac:dyDescent="0.25">
      <c r="A9" s="36">
        <v>4</v>
      </c>
      <c r="B9" s="35" t="str">
        <f>'Mārupes pamatskola'!B3</f>
        <v>Mārupes pamatskola</v>
      </c>
      <c r="C9" s="38">
        <f>'Mārupes pamatskola'!J16</f>
        <v>0</v>
      </c>
    </row>
    <row r="10" spans="1:3" x14ac:dyDescent="0.25">
      <c r="A10" s="35"/>
      <c r="B10" s="39" t="s">
        <v>45</v>
      </c>
      <c r="C10" s="41">
        <f>SUM(C6:C9)</f>
        <v>0</v>
      </c>
    </row>
    <row r="11" spans="1:3" x14ac:dyDescent="0.25">
      <c r="A11" s="35"/>
      <c r="B11" s="39" t="s">
        <v>46</v>
      </c>
      <c r="C11" s="38">
        <f>ROUND(C10*21%,2)</f>
        <v>0</v>
      </c>
    </row>
    <row r="12" spans="1:3" x14ac:dyDescent="0.25">
      <c r="A12" s="35"/>
      <c r="B12" s="39" t="s">
        <v>47</v>
      </c>
      <c r="C12" s="38">
        <f>SUM(C10:C11)</f>
        <v>0</v>
      </c>
    </row>
  </sheetData>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6"/>
  <sheetViews>
    <sheetView zoomScale="70" zoomScaleNormal="70" workbookViewId="0">
      <pane xSplit="4" ySplit="5" topLeftCell="E6" activePane="bottomRight" state="frozen"/>
      <selection pane="topRight" activeCell="E1" sqref="E1"/>
      <selection pane="bottomLeft" activeCell="A6" sqref="A6"/>
      <selection pane="bottomRight" activeCell="I41" sqref="I6:I41"/>
    </sheetView>
  </sheetViews>
  <sheetFormatPr defaultColWidth="8.85546875" defaultRowHeight="18.75" x14ac:dyDescent="0.3"/>
  <cols>
    <col min="1" max="1" width="8.85546875" style="1"/>
    <col min="2" max="2" width="8" style="3" customWidth="1"/>
    <col min="3" max="3" width="37.140625" style="16" bestFit="1" customWidth="1"/>
    <col min="4" max="4" width="48.5703125" style="21" customWidth="1"/>
    <col min="5" max="5" width="29.42578125" style="21" customWidth="1"/>
    <col min="6" max="6" width="25.28515625" style="21" customWidth="1"/>
    <col min="7" max="7" width="12.85546875" style="1" customWidth="1"/>
    <col min="8" max="8" width="10.85546875" style="23" customWidth="1"/>
    <col min="9" max="9" width="20.28515625" style="1" customWidth="1"/>
    <col min="10" max="10" width="23.85546875" style="1" customWidth="1"/>
    <col min="11" max="16384" width="8.85546875" style="1"/>
  </cols>
  <sheetData>
    <row r="1" spans="1:10" ht="20.25" x14ac:dyDescent="0.3">
      <c r="B1" s="2"/>
      <c r="C1" s="11"/>
      <c r="D1" s="18"/>
      <c r="F1" s="18"/>
      <c r="G1" s="4"/>
    </row>
    <row r="2" spans="1:10" ht="20.25" x14ac:dyDescent="0.3">
      <c r="B2" s="2"/>
      <c r="C2" s="12"/>
      <c r="D2" s="19"/>
      <c r="E2" s="19"/>
      <c r="F2" s="19"/>
      <c r="G2" s="5"/>
    </row>
    <row r="3" spans="1:10" ht="20.25" customHeight="1" x14ac:dyDescent="0.3">
      <c r="B3" s="25" t="s">
        <v>37</v>
      </c>
      <c r="C3" s="24"/>
      <c r="D3" s="24"/>
      <c r="E3" s="24"/>
      <c r="F3" s="24"/>
      <c r="G3" s="24"/>
      <c r="H3" s="24"/>
      <c r="I3" s="24"/>
      <c r="J3" s="24"/>
    </row>
    <row r="4" spans="1:10" x14ac:dyDescent="0.3">
      <c r="C4" s="13"/>
      <c r="D4" s="20"/>
      <c r="E4" s="20"/>
      <c r="F4" s="20"/>
      <c r="G4" s="2"/>
    </row>
    <row r="5" spans="1:10" ht="31.5" x14ac:dyDescent="0.3">
      <c r="A5" s="7"/>
      <c r="B5" s="32" t="s">
        <v>30</v>
      </c>
      <c r="C5" s="33" t="s">
        <v>5</v>
      </c>
      <c r="D5" s="33" t="s">
        <v>6</v>
      </c>
      <c r="E5" s="33" t="s">
        <v>107</v>
      </c>
      <c r="F5" s="33" t="s">
        <v>48</v>
      </c>
      <c r="G5" s="33" t="s">
        <v>4</v>
      </c>
      <c r="H5" s="33" t="s">
        <v>41</v>
      </c>
      <c r="I5" s="33" t="s">
        <v>0</v>
      </c>
      <c r="J5" s="34" t="s">
        <v>40</v>
      </c>
    </row>
    <row r="6" spans="1:10" ht="25.5" x14ac:dyDescent="0.3">
      <c r="A6" s="7"/>
      <c r="B6" s="31">
        <v>1</v>
      </c>
      <c r="C6" s="52" t="s">
        <v>7</v>
      </c>
      <c r="D6" s="52" t="s">
        <v>8</v>
      </c>
      <c r="E6" s="53"/>
      <c r="F6" s="54"/>
      <c r="G6" s="73" t="s">
        <v>18</v>
      </c>
      <c r="H6" s="72">
        <v>4</v>
      </c>
      <c r="I6" s="45"/>
      <c r="J6" s="46">
        <f>ROUND(H6*I6,2)</f>
        <v>0</v>
      </c>
    </row>
    <row r="7" spans="1:10" ht="25.5" x14ac:dyDescent="0.3">
      <c r="A7" s="7"/>
      <c r="B7" s="31">
        <v>2</v>
      </c>
      <c r="C7" s="55" t="s">
        <v>54</v>
      </c>
      <c r="D7" s="56" t="s">
        <v>55</v>
      </c>
      <c r="E7" s="57"/>
      <c r="F7" s="54"/>
      <c r="G7" s="72" t="s">
        <v>18</v>
      </c>
      <c r="H7" s="72">
        <v>6</v>
      </c>
      <c r="I7" s="45"/>
      <c r="J7" s="46">
        <f t="shared" ref="J7:J41" si="0">ROUND(H7*I7,2)</f>
        <v>0</v>
      </c>
    </row>
    <row r="8" spans="1:10" ht="153" x14ac:dyDescent="0.3">
      <c r="A8" s="7"/>
      <c r="B8" s="31">
        <v>3</v>
      </c>
      <c r="C8" s="52" t="s">
        <v>9</v>
      </c>
      <c r="D8" s="52" t="s">
        <v>28</v>
      </c>
      <c r="E8" s="53"/>
      <c r="F8" s="54"/>
      <c r="G8" s="73" t="s">
        <v>18</v>
      </c>
      <c r="H8" s="72">
        <v>1</v>
      </c>
      <c r="I8" s="45"/>
      <c r="J8" s="46">
        <f t="shared" si="0"/>
        <v>0</v>
      </c>
    </row>
    <row r="9" spans="1:10" ht="39.75" x14ac:dyDescent="0.3">
      <c r="A9" s="7"/>
      <c r="B9" s="31">
        <v>4</v>
      </c>
      <c r="C9" s="68" t="s">
        <v>56</v>
      </c>
      <c r="D9" s="53" t="s">
        <v>57</v>
      </c>
      <c r="E9" s="53"/>
      <c r="F9" s="54"/>
      <c r="G9" s="73" t="s">
        <v>18</v>
      </c>
      <c r="H9" s="72">
        <v>4</v>
      </c>
      <c r="I9" s="47"/>
      <c r="J9" s="46">
        <f t="shared" si="0"/>
        <v>0</v>
      </c>
    </row>
    <row r="10" spans="1:10" ht="39.75" x14ac:dyDescent="0.3">
      <c r="A10" s="7"/>
      <c r="B10" s="31">
        <v>5</v>
      </c>
      <c r="C10" s="68" t="s">
        <v>56</v>
      </c>
      <c r="D10" s="53" t="s">
        <v>58</v>
      </c>
      <c r="E10" s="53"/>
      <c r="F10" s="54"/>
      <c r="G10" s="73" t="s">
        <v>18</v>
      </c>
      <c r="H10" s="72">
        <v>4</v>
      </c>
      <c r="I10" s="47"/>
      <c r="J10" s="46">
        <f t="shared" si="0"/>
        <v>0</v>
      </c>
    </row>
    <row r="11" spans="1:10" ht="39.75" x14ac:dyDescent="0.3">
      <c r="A11" s="7"/>
      <c r="B11" s="31">
        <v>6</v>
      </c>
      <c r="C11" s="68" t="s">
        <v>56</v>
      </c>
      <c r="D11" s="53" t="s">
        <v>59</v>
      </c>
      <c r="E11" s="53"/>
      <c r="F11" s="54"/>
      <c r="G11" s="73" t="s">
        <v>18</v>
      </c>
      <c r="H11" s="72">
        <v>4</v>
      </c>
      <c r="I11" s="47"/>
      <c r="J11" s="46">
        <f t="shared" si="0"/>
        <v>0</v>
      </c>
    </row>
    <row r="12" spans="1:10" ht="39.75" x14ac:dyDescent="0.3">
      <c r="A12" s="7"/>
      <c r="B12" s="31">
        <v>7</v>
      </c>
      <c r="C12" s="68" t="s">
        <v>56</v>
      </c>
      <c r="D12" s="53" t="s">
        <v>60</v>
      </c>
      <c r="E12" s="53"/>
      <c r="F12" s="54"/>
      <c r="G12" s="73" t="s">
        <v>18</v>
      </c>
      <c r="H12" s="72">
        <v>4</v>
      </c>
      <c r="I12" s="47"/>
      <c r="J12" s="46">
        <f t="shared" si="0"/>
        <v>0</v>
      </c>
    </row>
    <row r="13" spans="1:10" ht="51" x14ac:dyDescent="0.3">
      <c r="A13" s="7"/>
      <c r="B13" s="31">
        <v>8</v>
      </c>
      <c r="C13" s="52" t="s">
        <v>61</v>
      </c>
      <c r="D13" s="52" t="s">
        <v>62</v>
      </c>
      <c r="E13" s="53"/>
      <c r="F13" s="54"/>
      <c r="G13" s="73" t="s">
        <v>10</v>
      </c>
      <c r="H13" s="72">
        <v>2</v>
      </c>
      <c r="I13" s="47"/>
      <c r="J13" s="46">
        <f t="shared" si="0"/>
        <v>0</v>
      </c>
    </row>
    <row r="14" spans="1:10" ht="51" x14ac:dyDescent="0.3">
      <c r="A14" s="7"/>
      <c r="B14" s="31">
        <v>9</v>
      </c>
      <c r="C14" s="52" t="s">
        <v>15</v>
      </c>
      <c r="D14" s="52" t="s">
        <v>33</v>
      </c>
      <c r="E14" s="53"/>
      <c r="F14" s="54"/>
      <c r="G14" s="73" t="s">
        <v>18</v>
      </c>
      <c r="H14" s="72">
        <v>6</v>
      </c>
      <c r="I14" s="47"/>
      <c r="J14" s="46">
        <f t="shared" si="0"/>
        <v>0</v>
      </c>
    </row>
    <row r="15" spans="1:10" ht="25.5" x14ac:dyDescent="0.3">
      <c r="A15" s="7"/>
      <c r="B15" s="31">
        <v>10</v>
      </c>
      <c r="C15" s="52" t="s">
        <v>34</v>
      </c>
      <c r="D15" s="52" t="s">
        <v>35</v>
      </c>
      <c r="E15" s="53"/>
      <c r="F15" s="54"/>
      <c r="G15" s="73" t="s">
        <v>18</v>
      </c>
      <c r="H15" s="72">
        <v>2</v>
      </c>
      <c r="I15" s="47"/>
      <c r="J15" s="46">
        <f t="shared" si="0"/>
        <v>0</v>
      </c>
    </row>
    <row r="16" spans="1:10" x14ac:dyDescent="0.3">
      <c r="A16" s="7"/>
      <c r="B16" s="31">
        <v>11</v>
      </c>
      <c r="C16" s="52" t="s">
        <v>23</v>
      </c>
      <c r="D16" s="52" t="s">
        <v>24</v>
      </c>
      <c r="E16" s="53"/>
      <c r="F16" s="54"/>
      <c r="G16" s="73" t="s">
        <v>18</v>
      </c>
      <c r="H16" s="72">
        <v>1</v>
      </c>
      <c r="I16" s="45"/>
      <c r="J16" s="46">
        <f t="shared" si="0"/>
        <v>0</v>
      </c>
    </row>
    <row r="17" spans="1:10" ht="38.25" x14ac:dyDescent="0.3">
      <c r="A17" s="7"/>
      <c r="B17" s="31">
        <v>12</v>
      </c>
      <c r="C17" s="58" t="s">
        <v>63</v>
      </c>
      <c r="D17" s="52" t="s">
        <v>64</v>
      </c>
      <c r="E17" s="53"/>
      <c r="F17" s="54"/>
      <c r="G17" s="73" t="s">
        <v>18</v>
      </c>
      <c r="H17" s="72">
        <v>10</v>
      </c>
      <c r="I17" s="45"/>
      <c r="J17" s="46">
        <f t="shared" si="0"/>
        <v>0</v>
      </c>
    </row>
    <row r="18" spans="1:10" ht="38.25" x14ac:dyDescent="0.3">
      <c r="A18" s="7"/>
      <c r="B18" s="31">
        <v>13</v>
      </c>
      <c r="C18" s="52" t="s">
        <v>65</v>
      </c>
      <c r="D18" s="52" t="s">
        <v>64</v>
      </c>
      <c r="E18" s="53"/>
      <c r="F18" s="54"/>
      <c r="G18" s="73" t="s">
        <v>18</v>
      </c>
      <c r="H18" s="72">
        <v>10</v>
      </c>
      <c r="I18" s="45"/>
      <c r="J18" s="46">
        <f t="shared" si="0"/>
        <v>0</v>
      </c>
    </row>
    <row r="19" spans="1:10" x14ac:dyDescent="0.3">
      <c r="A19" s="7"/>
      <c r="B19" s="31">
        <v>14</v>
      </c>
      <c r="C19" s="52" t="s">
        <v>31</v>
      </c>
      <c r="D19" s="52" t="s">
        <v>66</v>
      </c>
      <c r="E19" s="53"/>
      <c r="F19" s="54"/>
      <c r="G19" s="73" t="s">
        <v>18</v>
      </c>
      <c r="H19" s="72">
        <v>20</v>
      </c>
      <c r="I19" s="45"/>
      <c r="J19" s="46">
        <f t="shared" si="0"/>
        <v>0</v>
      </c>
    </row>
    <row r="20" spans="1:10" ht="102" x14ac:dyDescent="0.3">
      <c r="A20" s="7"/>
      <c r="B20" s="31">
        <v>15</v>
      </c>
      <c r="C20" s="52" t="s">
        <v>11</v>
      </c>
      <c r="D20" s="59" t="s">
        <v>67</v>
      </c>
      <c r="E20" s="53"/>
      <c r="F20" s="54"/>
      <c r="G20" s="73" t="s">
        <v>18</v>
      </c>
      <c r="H20" s="72">
        <v>10</v>
      </c>
      <c r="I20" s="45"/>
      <c r="J20" s="46">
        <f t="shared" si="0"/>
        <v>0</v>
      </c>
    </row>
    <row r="21" spans="1:10" ht="116.25" x14ac:dyDescent="0.3">
      <c r="A21" s="7"/>
      <c r="B21" s="31">
        <v>16</v>
      </c>
      <c r="C21" s="58" t="s">
        <v>68</v>
      </c>
      <c r="D21" s="60" t="s">
        <v>69</v>
      </c>
      <c r="E21" s="53"/>
      <c r="F21" s="54"/>
      <c r="G21" s="73" t="s">
        <v>18</v>
      </c>
      <c r="H21" s="72">
        <v>6</v>
      </c>
      <c r="I21" s="45"/>
      <c r="J21" s="46">
        <f t="shared" si="0"/>
        <v>0</v>
      </c>
    </row>
    <row r="22" spans="1:10" ht="25.5" x14ac:dyDescent="0.3">
      <c r="A22" s="7"/>
      <c r="B22" s="31">
        <v>17</v>
      </c>
      <c r="C22" s="52" t="s">
        <v>12</v>
      </c>
      <c r="D22" s="52" t="s">
        <v>13</v>
      </c>
      <c r="E22" s="53"/>
      <c r="F22" s="54"/>
      <c r="G22" s="73" t="s">
        <v>18</v>
      </c>
      <c r="H22" s="72">
        <v>8</v>
      </c>
      <c r="I22" s="45"/>
      <c r="J22" s="46">
        <f t="shared" si="0"/>
        <v>0</v>
      </c>
    </row>
    <row r="23" spans="1:10" ht="192.75" x14ac:dyDescent="0.3">
      <c r="A23" s="7"/>
      <c r="B23" s="31">
        <v>18</v>
      </c>
      <c r="C23" s="58" t="s">
        <v>70</v>
      </c>
      <c r="D23" s="53" t="s">
        <v>71</v>
      </c>
      <c r="E23" s="53"/>
      <c r="F23" s="54"/>
      <c r="G23" s="73" t="s">
        <v>18</v>
      </c>
      <c r="H23" s="72">
        <v>6</v>
      </c>
      <c r="I23" s="45"/>
      <c r="J23" s="46">
        <f t="shared" si="0"/>
        <v>0</v>
      </c>
    </row>
    <row r="24" spans="1:10" ht="102" x14ac:dyDescent="0.3">
      <c r="A24" s="7"/>
      <c r="B24" s="31">
        <v>19</v>
      </c>
      <c r="C24" s="61" t="s">
        <v>72</v>
      </c>
      <c r="D24" s="52" t="s">
        <v>73</v>
      </c>
      <c r="E24" s="53"/>
      <c r="F24" s="54"/>
      <c r="G24" s="73" t="s">
        <v>18</v>
      </c>
      <c r="H24" s="72">
        <v>2</v>
      </c>
      <c r="I24" s="45"/>
      <c r="J24" s="46">
        <f t="shared" si="0"/>
        <v>0</v>
      </c>
    </row>
    <row r="25" spans="1:10" ht="127.5" x14ac:dyDescent="0.3">
      <c r="A25" s="7"/>
      <c r="B25" s="31">
        <v>20</v>
      </c>
      <c r="C25" s="62" t="s">
        <v>74</v>
      </c>
      <c r="D25" s="52" t="s">
        <v>75</v>
      </c>
      <c r="E25" s="53"/>
      <c r="F25" s="54"/>
      <c r="G25" s="73" t="s">
        <v>18</v>
      </c>
      <c r="H25" s="72">
        <v>2</v>
      </c>
      <c r="I25" s="45"/>
      <c r="J25" s="46">
        <f t="shared" si="0"/>
        <v>0</v>
      </c>
    </row>
    <row r="26" spans="1:10" ht="27" x14ac:dyDescent="0.3">
      <c r="A26" s="7"/>
      <c r="B26" s="31">
        <v>21</v>
      </c>
      <c r="C26" s="62" t="s">
        <v>76</v>
      </c>
      <c r="D26" s="53" t="s">
        <v>77</v>
      </c>
      <c r="E26" s="53"/>
      <c r="F26" s="54"/>
      <c r="G26" s="73" t="s">
        <v>18</v>
      </c>
      <c r="H26" s="72">
        <v>2</v>
      </c>
      <c r="I26" s="45"/>
      <c r="J26" s="46">
        <f t="shared" si="0"/>
        <v>0</v>
      </c>
    </row>
    <row r="27" spans="1:10" ht="89.25" x14ac:dyDescent="0.3">
      <c r="A27" s="7"/>
      <c r="B27" s="31">
        <v>22</v>
      </c>
      <c r="C27" s="63" t="s">
        <v>78</v>
      </c>
      <c r="D27" s="59" t="s">
        <v>79</v>
      </c>
      <c r="E27" s="53"/>
      <c r="F27" s="54"/>
      <c r="G27" s="73" t="s">
        <v>18</v>
      </c>
      <c r="H27" s="72">
        <v>2</v>
      </c>
      <c r="I27" s="45"/>
      <c r="J27" s="46">
        <f t="shared" si="0"/>
        <v>0</v>
      </c>
    </row>
    <row r="28" spans="1:10" x14ac:dyDescent="0.3">
      <c r="A28" s="7"/>
      <c r="B28" s="31">
        <v>23</v>
      </c>
      <c r="C28" s="52" t="s">
        <v>3</v>
      </c>
      <c r="D28" s="52" t="s">
        <v>14</v>
      </c>
      <c r="E28" s="53"/>
      <c r="F28" s="54"/>
      <c r="G28" s="73" t="s">
        <v>18</v>
      </c>
      <c r="H28" s="72">
        <v>15</v>
      </c>
      <c r="I28" s="45"/>
      <c r="J28" s="46">
        <f t="shared" si="0"/>
        <v>0</v>
      </c>
    </row>
    <row r="29" spans="1:10" ht="63.75" x14ac:dyDescent="0.3">
      <c r="A29" s="7"/>
      <c r="B29" s="31">
        <v>24</v>
      </c>
      <c r="C29" s="52" t="s">
        <v>15</v>
      </c>
      <c r="D29" s="59" t="s">
        <v>32</v>
      </c>
      <c r="E29" s="53"/>
      <c r="F29" s="54"/>
      <c r="G29" s="73" t="s">
        <v>18</v>
      </c>
      <c r="H29" s="72">
        <v>4</v>
      </c>
      <c r="I29" s="45"/>
      <c r="J29" s="46">
        <f t="shared" si="0"/>
        <v>0</v>
      </c>
    </row>
    <row r="30" spans="1:10" ht="89.25" x14ac:dyDescent="0.3">
      <c r="A30" s="7"/>
      <c r="B30" s="31">
        <v>25</v>
      </c>
      <c r="C30" s="64" t="s">
        <v>80</v>
      </c>
      <c r="D30" s="52" t="s">
        <v>81</v>
      </c>
      <c r="E30" s="53"/>
      <c r="F30" s="54"/>
      <c r="G30" s="73" t="s">
        <v>82</v>
      </c>
      <c r="H30" s="72">
        <v>2</v>
      </c>
      <c r="I30" s="45"/>
      <c r="J30" s="46">
        <f t="shared" si="0"/>
        <v>0</v>
      </c>
    </row>
    <row r="31" spans="1:10" ht="78" x14ac:dyDescent="0.3">
      <c r="A31" s="7"/>
      <c r="B31" s="31">
        <v>26</v>
      </c>
      <c r="C31" s="57" t="s">
        <v>83</v>
      </c>
      <c r="D31" s="65" t="s">
        <v>84</v>
      </c>
      <c r="E31" s="53"/>
      <c r="F31" s="54"/>
      <c r="G31" s="73" t="s">
        <v>18</v>
      </c>
      <c r="H31" s="72">
        <v>4</v>
      </c>
      <c r="I31" s="45"/>
      <c r="J31" s="46">
        <f t="shared" si="0"/>
        <v>0</v>
      </c>
    </row>
    <row r="32" spans="1:10" ht="78" x14ac:dyDescent="0.3">
      <c r="A32" s="7"/>
      <c r="B32" s="31">
        <v>27</v>
      </c>
      <c r="C32" s="57" t="s">
        <v>83</v>
      </c>
      <c r="D32" s="53" t="s">
        <v>85</v>
      </c>
      <c r="E32" s="53"/>
      <c r="F32" s="54"/>
      <c r="G32" s="73" t="s">
        <v>18</v>
      </c>
      <c r="H32" s="72">
        <v>4</v>
      </c>
      <c r="I32" s="45"/>
      <c r="J32" s="46">
        <f t="shared" si="0"/>
        <v>0</v>
      </c>
    </row>
    <row r="33" spans="1:12" ht="25.5" x14ac:dyDescent="0.3">
      <c r="A33" s="7"/>
      <c r="B33" s="31">
        <v>28</v>
      </c>
      <c r="C33" s="52" t="s">
        <v>19</v>
      </c>
      <c r="D33" s="52" t="s">
        <v>86</v>
      </c>
      <c r="E33" s="53"/>
      <c r="F33" s="54"/>
      <c r="G33" s="73" t="s">
        <v>18</v>
      </c>
      <c r="H33" s="72">
        <v>4</v>
      </c>
      <c r="I33" s="45"/>
      <c r="J33" s="46">
        <f t="shared" si="0"/>
        <v>0</v>
      </c>
    </row>
    <row r="34" spans="1:12" ht="25.5" x14ac:dyDescent="0.3">
      <c r="A34" s="7"/>
      <c r="B34" s="31">
        <v>29</v>
      </c>
      <c r="C34" s="52" t="s">
        <v>20</v>
      </c>
      <c r="D34" s="52" t="s">
        <v>21</v>
      </c>
      <c r="E34" s="66"/>
      <c r="F34" s="54"/>
      <c r="G34" s="73" t="s">
        <v>10</v>
      </c>
      <c r="H34" s="72">
        <v>4</v>
      </c>
      <c r="I34" s="45"/>
      <c r="J34" s="46">
        <f t="shared" si="0"/>
        <v>0</v>
      </c>
    </row>
    <row r="35" spans="1:12" ht="182.25" customHeight="1" x14ac:dyDescent="0.3">
      <c r="A35" s="7"/>
      <c r="B35" s="31">
        <v>30</v>
      </c>
      <c r="C35" s="52" t="s">
        <v>11</v>
      </c>
      <c r="D35" s="53" t="s">
        <v>87</v>
      </c>
      <c r="E35" s="66"/>
      <c r="F35" s="54"/>
      <c r="G35" s="73" t="s">
        <v>18</v>
      </c>
      <c r="H35" s="72">
        <v>6</v>
      </c>
      <c r="I35" s="45"/>
      <c r="J35" s="46">
        <f t="shared" si="0"/>
        <v>0</v>
      </c>
    </row>
    <row r="36" spans="1:12" ht="63.75" x14ac:dyDescent="0.3">
      <c r="A36" s="7"/>
      <c r="B36" s="31">
        <v>31</v>
      </c>
      <c r="C36" s="52" t="s">
        <v>88</v>
      </c>
      <c r="D36" s="52" t="s">
        <v>89</v>
      </c>
      <c r="E36" s="66"/>
      <c r="F36" s="54"/>
      <c r="G36" s="73" t="s">
        <v>18</v>
      </c>
      <c r="H36" s="72">
        <v>1</v>
      </c>
      <c r="I36" s="45"/>
      <c r="J36" s="46">
        <f t="shared" si="0"/>
        <v>0</v>
      </c>
    </row>
    <row r="37" spans="1:12" x14ac:dyDescent="0.3">
      <c r="A37" s="7"/>
      <c r="B37" s="31">
        <v>32</v>
      </c>
      <c r="C37" s="57" t="s">
        <v>90</v>
      </c>
      <c r="D37" s="57" t="s">
        <v>91</v>
      </c>
      <c r="E37" s="66"/>
      <c r="F37" s="54"/>
      <c r="G37" s="73" t="s">
        <v>18</v>
      </c>
      <c r="H37" s="72">
        <v>10</v>
      </c>
      <c r="I37" s="45"/>
      <c r="J37" s="46">
        <f t="shared" si="0"/>
        <v>0</v>
      </c>
    </row>
    <row r="38" spans="1:12" ht="27" x14ac:dyDescent="0.3">
      <c r="A38" s="7"/>
      <c r="B38" s="31">
        <v>33</v>
      </c>
      <c r="C38" s="52" t="s">
        <v>92</v>
      </c>
      <c r="D38" s="53" t="s">
        <v>93</v>
      </c>
      <c r="E38" s="66"/>
      <c r="F38" s="54"/>
      <c r="G38" s="73" t="s">
        <v>18</v>
      </c>
      <c r="H38" s="72">
        <v>1</v>
      </c>
      <c r="I38" s="45"/>
      <c r="J38" s="46">
        <f t="shared" si="0"/>
        <v>0</v>
      </c>
    </row>
    <row r="39" spans="1:12" ht="39.75" x14ac:dyDescent="0.3">
      <c r="A39" s="7"/>
      <c r="B39" s="31">
        <v>34</v>
      </c>
      <c r="C39" s="52" t="s">
        <v>94</v>
      </c>
      <c r="D39" s="53" t="s">
        <v>95</v>
      </c>
      <c r="E39" s="66"/>
      <c r="F39" s="54"/>
      <c r="G39" s="73" t="s">
        <v>18</v>
      </c>
      <c r="H39" s="72">
        <v>1</v>
      </c>
      <c r="I39" s="45"/>
      <c r="J39" s="46">
        <f t="shared" si="0"/>
        <v>0</v>
      </c>
    </row>
    <row r="40" spans="1:12" ht="39.75" x14ac:dyDescent="0.3">
      <c r="A40" s="7"/>
      <c r="B40" s="31">
        <v>35</v>
      </c>
      <c r="C40" s="52" t="s">
        <v>15</v>
      </c>
      <c r="D40" s="53" t="s">
        <v>96</v>
      </c>
      <c r="E40" s="66"/>
      <c r="F40" s="54"/>
      <c r="G40" s="73" t="s">
        <v>18</v>
      </c>
      <c r="H40" s="72">
        <v>4</v>
      </c>
      <c r="I40" s="45"/>
      <c r="J40" s="46">
        <f t="shared" si="0"/>
        <v>0</v>
      </c>
    </row>
    <row r="41" spans="1:12" ht="114.75" x14ac:dyDescent="0.3">
      <c r="A41" s="7"/>
      <c r="B41" s="31">
        <v>36</v>
      </c>
      <c r="C41" s="52" t="s">
        <v>97</v>
      </c>
      <c r="D41" s="67" t="s">
        <v>98</v>
      </c>
      <c r="E41" s="66"/>
      <c r="F41" s="54"/>
      <c r="G41" s="73" t="s">
        <v>18</v>
      </c>
      <c r="H41" s="72">
        <v>4</v>
      </c>
      <c r="I41" s="45"/>
      <c r="J41" s="46">
        <f t="shared" si="0"/>
        <v>0</v>
      </c>
    </row>
    <row r="42" spans="1:12" s="28" customFormat="1" x14ac:dyDescent="0.3">
      <c r="A42" s="26"/>
      <c r="B42"/>
      <c r="C42"/>
      <c r="D42"/>
      <c r="E42"/>
      <c r="F42"/>
      <c r="G42" s="74"/>
      <c r="H42" s="74"/>
      <c r="I42" s="70" t="s">
        <v>39</v>
      </c>
      <c r="J42" s="49">
        <f>SUM(J6:J41)</f>
        <v>0</v>
      </c>
    </row>
    <row r="43" spans="1:12" s="28" customFormat="1" x14ac:dyDescent="0.3">
      <c r="A43" s="26"/>
      <c r="B43"/>
      <c r="C43"/>
      <c r="D43"/>
      <c r="E43"/>
      <c r="F43"/>
      <c r="G43" s="74"/>
      <c r="H43" s="74"/>
      <c r="I43" s="70" t="s">
        <v>1</v>
      </c>
      <c r="J43" s="46">
        <f>ROUND(J42*0.21,2)</f>
        <v>0</v>
      </c>
    </row>
    <row r="44" spans="1:12" s="28" customFormat="1" x14ac:dyDescent="0.3">
      <c r="A44" s="26"/>
      <c r="B44"/>
      <c r="C44"/>
      <c r="D44"/>
      <c r="E44"/>
      <c r="F44"/>
      <c r="G44" s="74"/>
      <c r="H44" s="74"/>
      <c r="I44" s="71" t="s">
        <v>2</v>
      </c>
      <c r="J44" s="50">
        <f>J42+J43</f>
        <v>0</v>
      </c>
    </row>
    <row r="45" spans="1:12" s="28" customFormat="1" ht="26.25" customHeight="1" x14ac:dyDescent="0.3">
      <c r="B45" s="30"/>
      <c r="C45"/>
      <c r="D45"/>
      <c r="E45"/>
      <c r="F45"/>
      <c r="G45"/>
      <c r="H45"/>
      <c r="I45"/>
      <c r="J45" s="69"/>
    </row>
    <row r="46" spans="1:12" x14ac:dyDescent="0.3">
      <c r="A46"/>
      <c r="B46"/>
      <c r="C46"/>
      <c r="D46"/>
      <c r="E46"/>
      <c r="F46"/>
      <c r="G46"/>
      <c r="H46"/>
      <c r="I46"/>
      <c r="J46"/>
      <c r="K46"/>
      <c r="L46"/>
    </row>
    <row r="47" spans="1:12" x14ac:dyDescent="0.3">
      <c r="A47"/>
      <c r="B47"/>
      <c r="C47"/>
      <c r="D47"/>
      <c r="E47"/>
      <c r="F47"/>
      <c r="G47"/>
      <c r="H47"/>
      <c r="I47"/>
      <c r="J47"/>
      <c r="K47"/>
      <c r="L47"/>
    </row>
    <row r="48" spans="1:12" x14ac:dyDescent="0.3">
      <c r="A48"/>
      <c r="B48"/>
      <c r="C48"/>
      <c r="D48"/>
      <c r="E48"/>
      <c r="F48"/>
      <c r="G48"/>
      <c r="H48"/>
      <c r="I48"/>
      <c r="J48"/>
      <c r="K48"/>
      <c r="L48"/>
    </row>
    <row r="49" spans="1:12" x14ac:dyDescent="0.3">
      <c r="A49"/>
      <c r="B49"/>
      <c r="C49"/>
      <c r="D49"/>
      <c r="E49"/>
      <c r="F49"/>
      <c r="G49"/>
      <c r="H49"/>
      <c r="I49"/>
      <c r="J49"/>
      <c r="K49"/>
      <c r="L49"/>
    </row>
    <row r="50" spans="1:12" x14ac:dyDescent="0.3">
      <c r="A50"/>
      <c r="B50"/>
      <c r="C50"/>
      <c r="D50"/>
      <c r="E50"/>
      <c r="F50"/>
      <c r="G50"/>
      <c r="H50"/>
      <c r="I50"/>
      <c r="J50"/>
      <c r="K50"/>
      <c r="L50"/>
    </row>
    <row r="51" spans="1:12" x14ac:dyDescent="0.3">
      <c r="A51"/>
      <c r="B51"/>
      <c r="C51"/>
      <c r="D51"/>
      <c r="E51"/>
      <c r="F51"/>
      <c r="G51"/>
      <c r="H51"/>
      <c r="I51"/>
      <c r="J51"/>
      <c r="K51"/>
      <c r="L51"/>
    </row>
    <row r="52" spans="1:12" x14ac:dyDescent="0.3">
      <c r="A52"/>
      <c r="B52"/>
      <c r="C52"/>
      <c r="D52"/>
      <c r="E52"/>
      <c r="F52"/>
      <c r="G52"/>
      <c r="H52"/>
      <c r="I52"/>
      <c r="J52"/>
      <c r="K52"/>
      <c r="L52"/>
    </row>
    <row r="53" spans="1:12" x14ac:dyDescent="0.3">
      <c r="A53"/>
      <c r="B53"/>
      <c r="C53"/>
      <c r="D53"/>
      <c r="E53"/>
      <c r="F53"/>
      <c r="G53"/>
      <c r="H53"/>
      <c r="I53"/>
      <c r="J53"/>
      <c r="K53"/>
      <c r="L53"/>
    </row>
    <row r="54" spans="1:12" x14ac:dyDescent="0.3">
      <c r="A54"/>
      <c r="B54"/>
      <c r="C54"/>
      <c r="D54"/>
      <c r="E54"/>
      <c r="F54"/>
      <c r="G54"/>
      <c r="H54"/>
      <c r="I54"/>
      <c r="J54"/>
      <c r="K54"/>
      <c r="L54"/>
    </row>
    <row r="55" spans="1:12" x14ac:dyDescent="0.3">
      <c r="A55"/>
      <c r="B55"/>
      <c r="C55"/>
      <c r="D55"/>
      <c r="E55"/>
      <c r="F55"/>
      <c r="G55"/>
      <c r="H55"/>
      <c r="I55"/>
      <c r="J55"/>
      <c r="K55"/>
      <c r="L55"/>
    </row>
    <row r="56" spans="1:12" x14ac:dyDescent="0.3">
      <c r="A56"/>
      <c r="B56"/>
      <c r="C56"/>
      <c r="D56"/>
      <c r="E56"/>
      <c r="F56"/>
      <c r="G56"/>
      <c r="H56"/>
      <c r="I56"/>
      <c r="J56"/>
      <c r="K56"/>
      <c r="L56"/>
    </row>
    <row r="57" spans="1:12" x14ac:dyDescent="0.3">
      <c r="A57"/>
      <c r="B57"/>
      <c r="C57"/>
      <c r="D57"/>
      <c r="E57"/>
      <c r="F57"/>
      <c r="G57"/>
      <c r="H57"/>
      <c r="I57"/>
      <c r="J57"/>
      <c r="K57"/>
      <c r="L57"/>
    </row>
    <row r="58" spans="1:12" x14ac:dyDescent="0.3">
      <c r="A58"/>
      <c r="B58"/>
      <c r="C58"/>
      <c r="D58"/>
      <c r="E58"/>
      <c r="F58"/>
      <c r="G58"/>
      <c r="H58"/>
      <c r="I58"/>
      <c r="J58"/>
      <c r="K58"/>
      <c r="L58"/>
    </row>
    <row r="59" spans="1:12" x14ac:dyDescent="0.3">
      <c r="A59"/>
      <c r="B59"/>
      <c r="C59"/>
      <c r="D59"/>
      <c r="E59"/>
      <c r="F59"/>
      <c r="G59"/>
      <c r="H59"/>
      <c r="I59"/>
      <c r="J59"/>
      <c r="K59"/>
      <c r="L59"/>
    </row>
    <row r="60" spans="1:12" x14ac:dyDescent="0.3">
      <c r="A60"/>
      <c r="B60"/>
      <c r="C60"/>
      <c r="D60"/>
      <c r="E60"/>
      <c r="F60"/>
      <c r="G60"/>
      <c r="H60"/>
      <c r="I60"/>
      <c r="J60"/>
      <c r="K60"/>
      <c r="L60"/>
    </row>
    <row r="61" spans="1:12" x14ac:dyDescent="0.3">
      <c r="A61"/>
      <c r="B61"/>
      <c r="C61"/>
      <c r="D61"/>
      <c r="E61"/>
      <c r="F61"/>
      <c r="G61"/>
      <c r="H61"/>
      <c r="I61"/>
      <c r="J61"/>
      <c r="K61"/>
      <c r="L61"/>
    </row>
    <row r="62" spans="1:12" x14ac:dyDescent="0.3">
      <c r="A62"/>
      <c r="B62"/>
      <c r="C62"/>
      <c r="D62"/>
      <c r="E62"/>
      <c r="F62"/>
      <c r="G62"/>
      <c r="H62"/>
      <c r="I62"/>
      <c r="J62"/>
      <c r="K62"/>
      <c r="L62"/>
    </row>
    <row r="63" spans="1:12" x14ac:dyDescent="0.3">
      <c r="A63"/>
      <c r="B63"/>
      <c r="C63"/>
      <c r="D63"/>
      <c r="E63"/>
      <c r="F63"/>
      <c r="G63"/>
      <c r="H63"/>
      <c r="I63"/>
      <c r="J63"/>
      <c r="K63"/>
      <c r="L63"/>
    </row>
    <row r="64" spans="1:12" x14ac:dyDescent="0.3">
      <c r="A64"/>
      <c r="B64"/>
      <c r="C64"/>
      <c r="D64"/>
      <c r="E64"/>
      <c r="F64"/>
      <c r="G64"/>
      <c r="H64"/>
      <c r="I64"/>
      <c r="J64"/>
      <c r="K64"/>
      <c r="L64"/>
    </row>
    <row r="65" spans="1:12" x14ac:dyDescent="0.3">
      <c r="A65"/>
      <c r="B65"/>
      <c r="C65"/>
      <c r="D65"/>
      <c r="E65"/>
      <c r="F65"/>
      <c r="G65"/>
      <c r="H65"/>
      <c r="I65"/>
      <c r="J65"/>
      <c r="K65"/>
      <c r="L65"/>
    </row>
    <row r="66" spans="1:12" x14ac:dyDescent="0.3">
      <c r="A66"/>
      <c r="B66"/>
      <c r="C66"/>
      <c r="D66"/>
      <c r="E66"/>
      <c r="F66"/>
      <c r="G66"/>
      <c r="H66"/>
      <c r="I66"/>
      <c r="J66"/>
      <c r="K66"/>
      <c r="L66"/>
    </row>
    <row r="67" spans="1:12" x14ac:dyDescent="0.3">
      <c r="A67"/>
      <c r="B67"/>
      <c r="C67"/>
      <c r="D67"/>
      <c r="E67"/>
      <c r="F67"/>
      <c r="G67"/>
      <c r="H67"/>
      <c r="I67"/>
      <c r="J67"/>
      <c r="K67"/>
      <c r="L67"/>
    </row>
    <row r="68" spans="1:12" x14ac:dyDescent="0.3">
      <c r="A68"/>
      <c r="B68"/>
      <c r="C68"/>
      <c r="D68"/>
      <c r="E68"/>
      <c r="F68"/>
      <c r="G68"/>
      <c r="H68"/>
      <c r="I68"/>
      <c r="J68"/>
      <c r="K68"/>
      <c r="L68"/>
    </row>
    <row r="69" spans="1:12" x14ac:dyDescent="0.3">
      <c r="A69"/>
      <c r="B69"/>
      <c r="C69"/>
      <c r="D69"/>
      <c r="E69"/>
      <c r="F69"/>
      <c r="G69"/>
      <c r="H69"/>
      <c r="I69"/>
      <c r="J69"/>
      <c r="K69"/>
      <c r="L69"/>
    </row>
    <row r="70" spans="1:12" x14ac:dyDescent="0.3">
      <c r="A70"/>
      <c r="B70"/>
      <c r="C70"/>
      <c r="D70"/>
      <c r="E70"/>
      <c r="F70"/>
      <c r="G70"/>
      <c r="H70"/>
      <c r="I70"/>
      <c r="J70"/>
      <c r="K70"/>
      <c r="L70"/>
    </row>
    <row r="71" spans="1:12" x14ac:dyDescent="0.3">
      <c r="A71"/>
      <c r="B71"/>
      <c r="C71"/>
      <c r="D71"/>
      <c r="E71"/>
      <c r="F71"/>
      <c r="G71"/>
      <c r="H71"/>
      <c r="I71"/>
      <c r="J71"/>
      <c r="K71"/>
      <c r="L71"/>
    </row>
    <row r="72" spans="1:12" x14ac:dyDescent="0.3">
      <c r="A72"/>
      <c r="B72"/>
      <c r="C72"/>
      <c r="D72"/>
      <c r="E72"/>
      <c r="F72"/>
      <c r="G72"/>
      <c r="H72"/>
      <c r="I72"/>
      <c r="J72"/>
      <c r="K72"/>
      <c r="L72"/>
    </row>
    <row r="73" spans="1:12" x14ac:dyDescent="0.3">
      <c r="A73"/>
      <c r="B73"/>
      <c r="C73"/>
      <c r="D73"/>
      <c r="E73"/>
      <c r="F73"/>
      <c r="G73"/>
      <c r="H73"/>
      <c r="I73"/>
      <c r="J73"/>
      <c r="K73"/>
      <c r="L73"/>
    </row>
    <row r="74" spans="1:12" x14ac:dyDescent="0.3">
      <c r="A74"/>
      <c r="B74"/>
      <c r="C74"/>
      <c r="D74"/>
      <c r="E74"/>
      <c r="F74"/>
      <c r="G74"/>
      <c r="H74"/>
      <c r="I74"/>
      <c r="J74"/>
      <c r="K74"/>
      <c r="L74"/>
    </row>
    <row r="75" spans="1:12" x14ac:dyDescent="0.3">
      <c r="A75"/>
      <c r="B75"/>
      <c r="C75"/>
      <c r="D75"/>
      <c r="E75"/>
      <c r="F75"/>
      <c r="G75"/>
      <c r="H75"/>
      <c r="I75"/>
      <c r="J75"/>
      <c r="K75"/>
      <c r="L75"/>
    </row>
    <row r="76" spans="1:12" x14ac:dyDescent="0.3">
      <c r="A76"/>
      <c r="B76"/>
      <c r="C76"/>
      <c r="D76"/>
      <c r="E76"/>
      <c r="F76"/>
      <c r="G76"/>
      <c r="H76"/>
      <c r="I76"/>
      <c r="J76"/>
      <c r="K76"/>
      <c r="L76"/>
    </row>
    <row r="77" spans="1:12" x14ac:dyDescent="0.3">
      <c r="A77"/>
      <c r="B77"/>
      <c r="C77"/>
      <c r="D77"/>
      <c r="E77"/>
      <c r="F77"/>
      <c r="G77"/>
      <c r="H77"/>
      <c r="I77"/>
      <c r="J77"/>
      <c r="K77"/>
      <c r="L77"/>
    </row>
    <row r="78" spans="1:12" x14ac:dyDescent="0.3">
      <c r="A78"/>
      <c r="B78"/>
      <c r="C78"/>
      <c r="D78"/>
      <c r="E78"/>
      <c r="F78"/>
      <c r="G78"/>
      <c r="H78"/>
      <c r="I78"/>
      <c r="J78"/>
      <c r="K78"/>
      <c r="L78"/>
    </row>
    <row r="79" spans="1:12" x14ac:dyDescent="0.3">
      <c r="A79"/>
      <c r="B79"/>
      <c r="C79"/>
      <c r="D79"/>
      <c r="E79"/>
      <c r="F79"/>
      <c r="G79"/>
      <c r="H79"/>
      <c r="I79"/>
      <c r="J79"/>
      <c r="K79"/>
      <c r="L79"/>
    </row>
    <row r="80" spans="1:12" x14ac:dyDescent="0.3">
      <c r="A80"/>
      <c r="B80"/>
      <c r="C80"/>
      <c r="D80"/>
      <c r="E80"/>
      <c r="F80"/>
      <c r="G80"/>
      <c r="H80"/>
      <c r="I80"/>
      <c r="J80"/>
      <c r="K80"/>
      <c r="L80"/>
    </row>
    <row r="81" spans="1:12" x14ac:dyDescent="0.3">
      <c r="A81"/>
      <c r="B81"/>
      <c r="C81"/>
      <c r="D81"/>
      <c r="E81"/>
      <c r="F81"/>
      <c r="G81"/>
      <c r="H81"/>
      <c r="I81"/>
      <c r="J81"/>
      <c r="K81"/>
      <c r="L81"/>
    </row>
    <row r="82" spans="1:12" x14ac:dyDescent="0.3">
      <c r="A82"/>
      <c r="B82"/>
      <c r="C82"/>
      <c r="D82"/>
      <c r="E82"/>
      <c r="F82"/>
      <c r="G82"/>
      <c r="H82"/>
      <c r="I82"/>
      <c r="J82"/>
      <c r="K82"/>
      <c r="L82"/>
    </row>
    <row r="83" spans="1:12" x14ac:dyDescent="0.3">
      <c r="A83"/>
      <c r="B83"/>
      <c r="C83"/>
      <c r="D83"/>
      <c r="E83"/>
      <c r="F83"/>
      <c r="G83"/>
      <c r="H83"/>
      <c r="I83"/>
      <c r="J83"/>
      <c r="K83"/>
      <c r="L83"/>
    </row>
    <row r="84" spans="1:12" x14ac:dyDescent="0.3">
      <c r="A84"/>
      <c r="B84"/>
      <c r="C84"/>
      <c r="D84"/>
      <c r="E84"/>
      <c r="F84"/>
      <c r="G84"/>
      <c r="H84"/>
      <c r="I84"/>
      <c r="J84"/>
      <c r="K84"/>
      <c r="L84"/>
    </row>
    <row r="85" spans="1:12" x14ac:dyDescent="0.3">
      <c r="A85"/>
      <c r="B85"/>
      <c r="C85"/>
      <c r="D85"/>
      <c r="E85"/>
      <c r="F85"/>
      <c r="G85"/>
      <c r="H85"/>
      <c r="I85"/>
      <c r="J85"/>
      <c r="K85"/>
      <c r="L85"/>
    </row>
    <row r="86" spans="1:12" x14ac:dyDescent="0.3">
      <c r="A86"/>
      <c r="B86"/>
      <c r="C86"/>
      <c r="D86"/>
      <c r="E86"/>
      <c r="F86"/>
      <c r="G86"/>
      <c r="H86"/>
      <c r="I86"/>
      <c r="J86"/>
      <c r="K86"/>
      <c r="L86"/>
    </row>
  </sheetData>
  <pageMargins left="0.70866141732283472" right="0.31496062992125984" top="0.74803149606299213" bottom="0.74803149606299213" header="0.31496062992125984" footer="0.31496062992125984"/>
  <pageSetup paperSize="9" scale="60"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50" zoomScaleNormal="50" workbookViewId="0">
      <pane xSplit="4" ySplit="5" topLeftCell="E6" activePane="bottomRight" state="frozen"/>
      <selection pane="topRight" activeCell="E1" sqref="E1"/>
      <selection pane="bottomLeft" activeCell="A6" sqref="A6"/>
      <selection pane="bottomRight" activeCell="J6" sqref="J6"/>
    </sheetView>
  </sheetViews>
  <sheetFormatPr defaultColWidth="8.85546875" defaultRowHeight="18.75" x14ac:dyDescent="0.3"/>
  <cols>
    <col min="1" max="1" width="8.85546875" style="1"/>
    <col min="2" max="2" width="8" style="3" customWidth="1"/>
    <col min="3" max="3" width="27.85546875" style="16" bestFit="1" customWidth="1"/>
    <col min="4" max="4" width="48.5703125" style="21" customWidth="1"/>
    <col min="5" max="5" width="29.42578125" style="21" customWidth="1"/>
    <col min="6" max="6" width="25.28515625" style="21" customWidth="1"/>
    <col min="7" max="7" width="12.85546875" style="1" customWidth="1"/>
    <col min="8" max="8" width="10.85546875" style="23" customWidth="1"/>
    <col min="9" max="9" width="20.28515625" style="1" customWidth="1"/>
    <col min="10" max="10" width="23.85546875" style="1" customWidth="1"/>
    <col min="11" max="16384" width="8.85546875" style="1"/>
  </cols>
  <sheetData>
    <row r="1" spans="1:10" ht="20.25" x14ac:dyDescent="0.3">
      <c r="B1" s="2"/>
      <c r="C1" s="11"/>
      <c r="D1" s="18"/>
      <c r="E1" s="18"/>
      <c r="F1" s="18"/>
      <c r="G1" s="4"/>
    </row>
    <row r="2" spans="1:10" ht="20.25" x14ac:dyDescent="0.3">
      <c r="B2" s="2"/>
      <c r="C2" s="12"/>
      <c r="D2" s="19"/>
      <c r="E2" s="19"/>
      <c r="F2" s="19"/>
      <c r="G2" s="5"/>
    </row>
    <row r="3" spans="1:10" ht="20.25" customHeight="1" x14ac:dyDescent="0.3">
      <c r="B3" s="25" t="s">
        <v>38</v>
      </c>
      <c r="C3" s="24"/>
      <c r="D3" s="24"/>
      <c r="E3" s="24"/>
      <c r="F3" s="24"/>
      <c r="G3" s="24"/>
      <c r="H3" s="24"/>
      <c r="I3" s="24"/>
      <c r="J3" s="24"/>
    </row>
    <row r="4" spans="1:10" x14ac:dyDescent="0.3">
      <c r="C4" s="13"/>
      <c r="D4" s="20"/>
      <c r="E4" s="20"/>
      <c r="F4" s="20"/>
      <c r="G4" s="2"/>
    </row>
    <row r="5" spans="1:10" ht="31.5" x14ac:dyDescent="0.3">
      <c r="A5" s="7"/>
      <c r="B5" s="32" t="s">
        <v>30</v>
      </c>
      <c r="C5" s="33" t="s">
        <v>5</v>
      </c>
      <c r="D5" s="33" t="s">
        <v>6</v>
      </c>
      <c r="E5" s="33" t="s">
        <v>107</v>
      </c>
      <c r="F5" s="33" t="s">
        <v>48</v>
      </c>
      <c r="G5" s="33" t="s">
        <v>4</v>
      </c>
      <c r="H5" s="33" t="s">
        <v>41</v>
      </c>
      <c r="I5" s="33" t="s">
        <v>0</v>
      </c>
      <c r="J5" s="34" t="s">
        <v>40</v>
      </c>
    </row>
    <row r="6" spans="1:10" ht="29.25" customHeight="1" x14ac:dyDescent="0.3">
      <c r="A6" s="7"/>
      <c r="B6" s="31">
        <v>1</v>
      </c>
      <c r="C6" s="29" t="s">
        <v>145</v>
      </c>
      <c r="D6" s="27" t="s">
        <v>144</v>
      </c>
      <c r="E6" s="14"/>
      <c r="F6" s="14"/>
      <c r="G6" s="8" t="s">
        <v>106</v>
      </c>
      <c r="H6" s="44">
        <v>20</v>
      </c>
      <c r="I6" s="46"/>
      <c r="J6" s="46">
        <f>ROUND(H6*I6,2)</f>
        <v>0</v>
      </c>
    </row>
    <row r="7" spans="1:10" ht="69" customHeight="1" x14ac:dyDescent="0.3">
      <c r="A7" s="7"/>
      <c r="B7" s="31">
        <v>2</v>
      </c>
      <c r="C7" s="15" t="s">
        <v>22</v>
      </c>
      <c r="D7" s="15" t="s">
        <v>27</v>
      </c>
      <c r="E7" s="14"/>
      <c r="F7" s="14"/>
      <c r="G7" s="8" t="s">
        <v>106</v>
      </c>
      <c r="H7" s="44">
        <v>20</v>
      </c>
      <c r="I7" s="46"/>
      <c r="J7" s="46">
        <f t="shared" ref="J7:J19" si="0">ROUND(H7*I7,2)</f>
        <v>0</v>
      </c>
    </row>
    <row r="8" spans="1:10" ht="78.75" x14ac:dyDescent="0.3">
      <c r="A8" s="7"/>
      <c r="B8" s="31">
        <v>3</v>
      </c>
      <c r="C8" s="14" t="s">
        <v>16</v>
      </c>
      <c r="D8" s="14" t="s">
        <v>36</v>
      </c>
      <c r="E8" s="14"/>
      <c r="F8" s="14"/>
      <c r="G8" s="8" t="s">
        <v>106</v>
      </c>
      <c r="H8" s="44">
        <v>2</v>
      </c>
      <c r="I8" s="46"/>
      <c r="J8" s="46">
        <f t="shared" si="0"/>
        <v>0</v>
      </c>
    </row>
    <row r="9" spans="1:10" ht="41.25" customHeight="1" x14ac:dyDescent="0.3">
      <c r="A9" s="7"/>
      <c r="B9" s="31">
        <v>4</v>
      </c>
      <c r="C9" s="14" t="s">
        <v>17</v>
      </c>
      <c r="D9" s="17" t="s">
        <v>51</v>
      </c>
      <c r="E9" s="14"/>
      <c r="F9" s="14"/>
      <c r="G9" s="8" t="s">
        <v>10</v>
      </c>
      <c r="H9" s="44">
        <v>2</v>
      </c>
      <c r="I9" s="46"/>
      <c r="J9" s="46">
        <f t="shared" si="0"/>
        <v>0</v>
      </c>
    </row>
    <row r="10" spans="1:10" ht="110.25" x14ac:dyDescent="0.3">
      <c r="A10" s="7"/>
      <c r="B10" s="31">
        <v>5</v>
      </c>
      <c r="C10" s="9" t="s">
        <v>25</v>
      </c>
      <c r="D10" s="17" t="s">
        <v>52</v>
      </c>
      <c r="E10" s="14"/>
      <c r="F10" s="14"/>
      <c r="G10" s="8" t="s">
        <v>106</v>
      </c>
      <c r="H10" s="44">
        <v>20</v>
      </c>
      <c r="I10" s="46"/>
      <c r="J10" s="46">
        <f t="shared" si="0"/>
        <v>0</v>
      </c>
    </row>
    <row r="11" spans="1:10" ht="51" customHeight="1" x14ac:dyDescent="0.3">
      <c r="A11" s="7"/>
      <c r="B11" s="31">
        <v>6</v>
      </c>
      <c r="C11" s="27" t="s">
        <v>11</v>
      </c>
      <c r="D11" s="27" t="s">
        <v>99</v>
      </c>
      <c r="E11" s="14"/>
      <c r="F11" s="14"/>
      <c r="G11" s="8" t="s">
        <v>106</v>
      </c>
      <c r="H11" s="44">
        <v>15</v>
      </c>
      <c r="I11" s="46"/>
      <c r="J11" s="46">
        <f t="shared" si="0"/>
        <v>0</v>
      </c>
    </row>
    <row r="12" spans="1:10" ht="57" customHeight="1" x14ac:dyDescent="0.3">
      <c r="A12" s="7"/>
      <c r="B12" s="31">
        <v>7</v>
      </c>
      <c r="C12" s="27" t="s">
        <v>11</v>
      </c>
      <c r="D12" s="27" t="s">
        <v>53</v>
      </c>
      <c r="E12" s="14"/>
      <c r="F12" s="14"/>
      <c r="G12" s="8" t="s">
        <v>106</v>
      </c>
      <c r="H12" s="44">
        <v>15</v>
      </c>
      <c r="I12" s="46"/>
      <c r="J12" s="46">
        <f t="shared" si="0"/>
        <v>0</v>
      </c>
    </row>
    <row r="13" spans="1:10" ht="53.25" customHeight="1" x14ac:dyDescent="0.3">
      <c r="A13" s="7"/>
      <c r="B13" s="31">
        <v>8</v>
      </c>
      <c r="C13" s="27" t="s">
        <v>11</v>
      </c>
      <c r="D13" s="27" t="s">
        <v>100</v>
      </c>
      <c r="E13" s="17"/>
      <c r="F13" s="17"/>
      <c r="G13" s="8" t="s">
        <v>106</v>
      </c>
      <c r="H13" s="44">
        <v>5</v>
      </c>
      <c r="I13" s="46"/>
      <c r="J13" s="46">
        <f t="shared" si="0"/>
        <v>0</v>
      </c>
    </row>
    <row r="14" spans="1:10" ht="31.5" x14ac:dyDescent="0.3">
      <c r="A14" s="7"/>
      <c r="B14" s="31">
        <v>9</v>
      </c>
      <c r="C14" s="14" t="s">
        <v>19</v>
      </c>
      <c r="D14" s="14" t="s">
        <v>49</v>
      </c>
      <c r="E14" s="17"/>
      <c r="F14" s="17"/>
      <c r="G14" s="8" t="s">
        <v>106</v>
      </c>
      <c r="H14" s="44">
        <v>4</v>
      </c>
      <c r="I14" s="46"/>
      <c r="J14" s="46">
        <f t="shared" si="0"/>
        <v>0</v>
      </c>
    </row>
    <row r="15" spans="1:10" ht="78.75" x14ac:dyDescent="0.3">
      <c r="A15" s="7"/>
      <c r="B15" s="31">
        <v>10</v>
      </c>
      <c r="C15" s="14" t="s">
        <v>15</v>
      </c>
      <c r="D15" s="17" t="s">
        <v>29</v>
      </c>
      <c r="E15" s="15"/>
      <c r="F15" s="15"/>
      <c r="G15" s="8" t="s">
        <v>106</v>
      </c>
      <c r="H15" s="44">
        <v>20</v>
      </c>
      <c r="I15" s="46"/>
      <c r="J15" s="46">
        <f t="shared" si="0"/>
        <v>0</v>
      </c>
    </row>
    <row r="16" spans="1:10" ht="30" x14ac:dyDescent="0.3">
      <c r="A16" s="7"/>
      <c r="B16" s="31">
        <v>11</v>
      </c>
      <c r="C16" s="15" t="s">
        <v>101</v>
      </c>
      <c r="D16" s="75" t="s">
        <v>102</v>
      </c>
      <c r="E16" s="15"/>
      <c r="F16" s="15"/>
      <c r="G16" s="8" t="s">
        <v>106</v>
      </c>
      <c r="H16" s="44">
        <v>15</v>
      </c>
      <c r="I16" s="46"/>
      <c r="J16" s="46">
        <f t="shared" si="0"/>
        <v>0</v>
      </c>
    </row>
    <row r="17" spans="1:10" ht="30" x14ac:dyDescent="0.3">
      <c r="A17" s="7"/>
      <c r="B17" s="31">
        <v>12</v>
      </c>
      <c r="C17" s="15" t="s">
        <v>101</v>
      </c>
      <c r="D17" s="75" t="s">
        <v>103</v>
      </c>
      <c r="E17" s="14"/>
      <c r="F17" s="14"/>
      <c r="G17" s="8" t="s">
        <v>106</v>
      </c>
      <c r="H17" s="44">
        <v>15</v>
      </c>
      <c r="I17" s="46"/>
      <c r="J17" s="46">
        <f t="shared" si="0"/>
        <v>0</v>
      </c>
    </row>
    <row r="18" spans="1:10" x14ac:dyDescent="0.3">
      <c r="A18" s="7"/>
      <c r="B18" s="31">
        <v>13</v>
      </c>
      <c r="C18" s="14" t="s">
        <v>31</v>
      </c>
      <c r="D18" s="14" t="s">
        <v>104</v>
      </c>
      <c r="E18" s="43"/>
      <c r="F18" s="43"/>
      <c r="G18" s="8" t="s">
        <v>106</v>
      </c>
      <c r="H18" s="48">
        <v>15</v>
      </c>
      <c r="I18" s="46"/>
      <c r="J18" s="46">
        <f t="shared" si="0"/>
        <v>0</v>
      </c>
    </row>
    <row r="19" spans="1:10" x14ac:dyDescent="0.3">
      <c r="A19" s="7"/>
      <c r="B19" s="31">
        <v>14</v>
      </c>
      <c r="C19" s="14" t="s">
        <v>31</v>
      </c>
      <c r="D19" s="14" t="s">
        <v>105</v>
      </c>
      <c r="E19" s="43"/>
      <c r="F19" s="43"/>
      <c r="G19" s="8" t="s">
        <v>106</v>
      </c>
      <c r="H19" s="48">
        <v>15</v>
      </c>
      <c r="I19" s="46"/>
      <c r="J19" s="46">
        <f t="shared" si="0"/>
        <v>0</v>
      </c>
    </row>
    <row r="20" spans="1:10" x14ac:dyDescent="0.3">
      <c r="A20" s="7"/>
      <c r="B20"/>
      <c r="C20"/>
      <c r="D20"/>
      <c r="E20"/>
      <c r="F20"/>
      <c r="G20" s="74"/>
      <c r="H20" s="74"/>
      <c r="I20" s="70" t="s">
        <v>39</v>
      </c>
      <c r="J20" s="49">
        <f>SUM(J6:J19)</f>
        <v>0</v>
      </c>
    </row>
    <row r="21" spans="1:10" x14ac:dyDescent="0.3">
      <c r="B21"/>
      <c r="C21"/>
      <c r="D21"/>
      <c r="E21"/>
      <c r="F21"/>
      <c r="G21" s="74"/>
      <c r="H21" s="74"/>
      <c r="I21" s="70" t="s">
        <v>1</v>
      </c>
      <c r="J21" s="46">
        <f>ROUND(J20*0.21,2)</f>
        <v>0</v>
      </c>
    </row>
    <row r="22" spans="1:10" x14ac:dyDescent="0.3">
      <c r="B22"/>
      <c r="C22"/>
      <c r="D22"/>
      <c r="E22"/>
      <c r="F22"/>
      <c r="G22" s="74"/>
      <c r="H22" s="74"/>
      <c r="I22" s="71" t="s">
        <v>2</v>
      </c>
      <c r="J22" s="50">
        <f>J20+J21</f>
        <v>0</v>
      </c>
    </row>
  </sheetData>
  <pageMargins left="0.7" right="0.31" top="0.75" bottom="0.75" header="0.3" footer="0.3"/>
  <pageSetup paperSize="9" scale="63"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zoomScale="70" zoomScaleNormal="70" workbookViewId="0">
      <pane xSplit="4" ySplit="5" topLeftCell="E6" activePane="bottomRight" state="frozen"/>
      <selection pane="topRight" activeCell="E1" sqref="E1"/>
      <selection pane="bottomLeft" activeCell="A6" sqref="A6"/>
      <selection pane="bottomRight" activeCell="I35" sqref="I35"/>
    </sheetView>
  </sheetViews>
  <sheetFormatPr defaultColWidth="8.85546875" defaultRowHeight="18.75" x14ac:dyDescent="0.3"/>
  <cols>
    <col min="1" max="1" width="8.85546875" style="1"/>
    <col min="2" max="2" width="8" style="3" customWidth="1"/>
    <col min="3" max="3" width="30.28515625" style="16" bestFit="1" customWidth="1"/>
    <col min="4" max="4" width="48.5703125" style="21" customWidth="1"/>
    <col min="5" max="5" width="29.42578125" style="21" customWidth="1"/>
    <col min="6" max="6" width="25.28515625" style="21" customWidth="1"/>
    <col min="7" max="7" width="12.85546875" style="1" customWidth="1"/>
    <col min="8" max="8" width="10.85546875" style="23" customWidth="1"/>
    <col min="9" max="9" width="20.28515625" style="1" customWidth="1"/>
    <col min="10" max="10" width="23.85546875" style="1" customWidth="1"/>
    <col min="11" max="16384" width="8.85546875" style="1"/>
  </cols>
  <sheetData>
    <row r="1" spans="1:10" ht="20.25" x14ac:dyDescent="0.3">
      <c r="B1" s="2"/>
      <c r="C1" s="11"/>
      <c r="D1" s="18"/>
      <c r="E1" s="18"/>
      <c r="F1" s="18"/>
      <c r="G1" s="4"/>
    </row>
    <row r="2" spans="1:10" ht="20.25" x14ac:dyDescent="0.3">
      <c r="B2" s="2"/>
      <c r="C2" s="12"/>
      <c r="D2" s="19"/>
      <c r="E2" s="19"/>
      <c r="F2" s="19"/>
      <c r="G2" s="5"/>
    </row>
    <row r="3" spans="1:10" ht="20.25" customHeight="1" x14ac:dyDescent="0.3">
      <c r="B3" s="25" t="s">
        <v>50</v>
      </c>
      <c r="C3" s="24"/>
      <c r="D3" s="24"/>
      <c r="E3" s="24"/>
      <c r="F3" s="24"/>
      <c r="G3" s="24"/>
      <c r="H3" s="24"/>
      <c r="I3" s="24"/>
      <c r="J3" s="24"/>
    </row>
    <row r="4" spans="1:10" x14ac:dyDescent="0.3">
      <c r="C4" s="13"/>
      <c r="D4" s="20"/>
      <c r="E4" s="20"/>
      <c r="F4" s="20"/>
      <c r="G4" s="2"/>
    </row>
    <row r="5" spans="1:10" ht="31.5" x14ac:dyDescent="0.3">
      <c r="A5" s="7"/>
      <c r="B5" s="32" t="s">
        <v>30</v>
      </c>
      <c r="C5" s="33" t="s">
        <v>5</v>
      </c>
      <c r="D5" s="33" t="s">
        <v>6</v>
      </c>
      <c r="E5" s="33" t="s">
        <v>107</v>
      </c>
      <c r="F5" s="33" t="s">
        <v>48</v>
      </c>
      <c r="G5" s="33" t="s">
        <v>4</v>
      </c>
      <c r="H5" s="33" t="s">
        <v>41</v>
      </c>
      <c r="I5" s="33" t="s">
        <v>0</v>
      </c>
      <c r="J5" s="34" t="s">
        <v>40</v>
      </c>
    </row>
    <row r="6" spans="1:10" ht="31.5" x14ac:dyDescent="0.3">
      <c r="A6" s="7"/>
      <c r="B6" s="31">
        <v>1</v>
      </c>
      <c r="C6" s="27" t="s">
        <v>25</v>
      </c>
      <c r="D6" s="22" t="s">
        <v>108</v>
      </c>
      <c r="E6" s="17"/>
      <c r="F6" s="17"/>
      <c r="G6" s="10" t="s">
        <v>18</v>
      </c>
      <c r="H6" s="10">
        <v>20</v>
      </c>
      <c r="I6" s="46"/>
      <c r="J6" s="46">
        <f>ROUND(H6*I6,2)</f>
        <v>0</v>
      </c>
    </row>
    <row r="7" spans="1:10" ht="31.5" x14ac:dyDescent="0.3">
      <c r="A7" s="7"/>
      <c r="B7" s="31">
        <v>2</v>
      </c>
      <c r="C7" s="76" t="s">
        <v>15</v>
      </c>
      <c r="D7" s="43" t="s">
        <v>109</v>
      </c>
      <c r="E7" s="42"/>
      <c r="F7" s="42"/>
      <c r="G7" s="10" t="s">
        <v>18</v>
      </c>
      <c r="H7" s="51">
        <v>15</v>
      </c>
      <c r="I7" s="46"/>
      <c r="J7" s="46">
        <f t="shared" ref="J7:J26" si="0">ROUND(H7*I7,2)</f>
        <v>0</v>
      </c>
    </row>
    <row r="8" spans="1:10" x14ac:dyDescent="0.3">
      <c r="A8" s="7"/>
      <c r="B8" s="31">
        <v>3</v>
      </c>
      <c r="C8" s="76" t="s">
        <v>110</v>
      </c>
      <c r="D8" s="43" t="s">
        <v>111</v>
      </c>
      <c r="E8" s="42"/>
      <c r="F8" s="42"/>
      <c r="G8" s="10" t="s">
        <v>18</v>
      </c>
      <c r="H8" s="51">
        <v>10</v>
      </c>
      <c r="I8" s="46"/>
      <c r="J8" s="46">
        <f t="shared" si="0"/>
        <v>0</v>
      </c>
    </row>
    <row r="9" spans="1:10" ht="30.75" customHeight="1" x14ac:dyDescent="0.3">
      <c r="A9" s="7"/>
      <c r="B9" s="31">
        <v>4</v>
      </c>
      <c r="C9" s="76" t="s">
        <v>112</v>
      </c>
      <c r="D9" s="43" t="s">
        <v>113</v>
      </c>
      <c r="E9" s="42"/>
      <c r="F9" s="42"/>
      <c r="G9" s="10" t="s">
        <v>18</v>
      </c>
      <c r="H9" s="51">
        <v>15</v>
      </c>
      <c r="I9" s="46"/>
      <c r="J9" s="46">
        <f t="shared" si="0"/>
        <v>0</v>
      </c>
    </row>
    <row r="10" spans="1:10" x14ac:dyDescent="0.3">
      <c r="A10" s="7"/>
      <c r="B10" s="31">
        <v>5</v>
      </c>
      <c r="C10" s="76" t="s">
        <v>114</v>
      </c>
      <c r="D10" s="43" t="s">
        <v>115</v>
      </c>
      <c r="E10" s="42"/>
      <c r="F10" s="42"/>
      <c r="G10" s="10" t="s">
        <v>18</v>
      </c>
      <c r="H10" s="51">
        <v>4</v>
      </c>
      <c r="I10" s="46"/>
      <c r="J10" s="46">
        <f t="shared" si="0"/>
        <v>0</v>
      </c>
    </row>
    <row r="11" spans="1:10" ht="31.5" x14ac:dyDescent="0.3">
      <c r="A11" s="7"/>
      <c r="B11" s="31">
        <v>6</v>
      </c>
      <c r="C11" s="76" t="s">
        <v>34</v>
      </c>
      <c r="D11" s="43" t="s">
        <v>116</v>
      </c>
      <c r="E11" s="42"/>
      <c r="F11" s="42"/>
      <c r="G11" s="10" t="s">
        <v>18</v>
      </c>
      <c r="H11" s="51">
        <v>3</v>
      </c>
      <c r="I11" s="46"/>
      <c r="J11" s="46">
        <f t="shared" si="0"/>
        <v>0</v>
      </c>
    </row>
    <row r="12" spans="1:10" x14ac:dyDescent="0.3">
      <c r="A12" s="7"/>
      <c r="B12" s="31">
        <v>7</v>
      </c>
      <c r="C12" s="76" t="s">
        <v>117</v>
      </c>
      <c r="D12" s="43" t="s">
        <v>118</v>
      </c>
      <c r="E12" s="42"/>
      <c r="F12" s="42"/>
      <c r="G12" s="10" t="s">
        <v>18</v>
      </c>
      <c r="H12" s="51">
        <v>3</v>
      </c>
      <c r="I12" s="46"/>
      <c r="J12" s="46">
        <f t="shared" si="0"/>
        <v>0</v>
      </c>
    </row>
    <row r="13" spans="1:10" x14ac:dyDescent="0.3">
      <c r="A13" s="7"/>
      <c r="B13" s="31">
        <v>8</v>
      </c>
      <c r="C13" s="29" t="s">
        <v>142</v>
      </c>
      <c r="D13" s="27" t="s">
        <v>141</v>
      </c>
      <c r="E13" s="42"/>
      <c r="F13" s="42"/>
      <c r="G13" s="10" t="s">
        <v>18</v>
      </c>
      <c r="H13" s="51">
        <v>20</v>
      </c>
      <c r="I13" s="46"/>
      <c r="J13" s="46">
        <f t="shared" si="0"/>
        <v>0</v>
      </c>
    </row>
    <row r="14" spans="1:10" x14ac:dyDescent="0.3">
      <c r="A14" s="7"/>
      <c r="B14" s="31">
        <v>9</v>
      </c>
      <c r="C14" s="76" t="s">
        <v>119</v>
      </c>
      <c r="D14" s="43" t="s">
        <v>120</v>
      </c>
      <c r="E14" s="42"/>
      <c r="F14" s="42"/>
      <c r="G14" s="10" t="s">
        <v>18</v>
      </c>
      <c r="H14" s="51">
        <v>20</v>
      </c>
      <c r="I14" s="46"/>
      <c r="J14" s="46">
        <f t="shared" si="0"/>
        <v>0</v>
      </c>
    </row>
    <row r="15" spans="1:10" x14ac:dyDescent="0.3">
      <c r="A15" s="7"/>
      <c r="B15" s="31">
        <v>10</v>
      </c>
      <c r="C15" s="76" t="s">
        <v>121</v>
      </c>
      <c r="D15" s="43" t="s">
        <v>122</v>
      </c>
      <c r="E15" s="42"/>
      <c r="F15" s="42"/>
      <c r="G15" s="10" t="s">
        <v>18</v>
      </c>
      <c r="H15" s="51">
        <v>20</v>
      </c>
      <c r="I15" s="46"/>
      <c r="J15" s="46">
        <f t="shared" si="0"/>
        <v>0</v>
      </c>
    </row>
    <row r="16" spans="1:10" x14ac:dyDescent="0.3">
      <c r="A16" s="7"/>
      <c r="B16" s="31">
        <v>11</v>
      </c>
      <c r="C16" s="76" t="s">
        <v>121</v>
      </c>
      <c r="D16" s="43" t="s">
        <v>123</v>
      </c>
      <c r="E16" s="42"/>
      <c r="F16" s="42"/>
      <c r="G16" s="10" t="s">
        <v>18</v>
      </c>
      <c r="H16" s="51">
        <v>20</v>
      </c>
      <c r="I16" s="46"/>
      <c r="J16" s="46">
        <f t="shared" si="0"/>
        <v>0</v>
      </c>
    </row>
    <row r="17" spans="1:10" x14ac:dyDescent="0.3">
      <c r="A17" s="7"/>
      <c r="B17" s="31">
        <v>12</v>
      </c>
      <c r="C17" s="76" t="s">
        <v>26</v>
      </c>
      <c r="D17" s="43" t="s">
        <v>124</v>
      </c>
      <c r="E17" s="42"/>
      <c r="F17" s="42"/>
      <c r="G17" s="10" t="s">
        <v>18</v>
      </c>
      <c r="H17" s="51">
        <v>20</v>
      </c>
      <c r="I17" s="46"/>
      <c r="J17" s="46">
        <f t="shared" si="0"/>
        <v>0</v>
      </c>
    </row>
    <row r="18" spans="1:10" ht="29.25" customHeight="1" x14ac:dyDescent="0.3">
      <c r="A18" s="7"/>
      <c r="B18" s="31">
        <v>13</v>
      </c>
      <c r="C18" s="43" t="s">
        <v>125</v>
      </c>
      <c r="D18" s="43" t="s">
        <v>126</v>
      </c>
      <c r="E18" s="42"/>
      <c r="F18" s="42"/>
      <c r="G18" s="10" t="s">
        <v>18</v>
      </c>
      <c r="H18" s="51">
        <v>3</v>
      </c>
      <c r="I18" s="46"/>
      <c r="J18" s="46">
        <f t="shared" si="0"/>
        <v>0</v>
      </c>
    </row>
    <row r="19" spans="1:10" x14ac:dyDescent="0.3">
      <c r="A19" s="7"/>
      <c r="B19" s="31">
        <v>14</v>
      </c>
      <c r="C19" s="76" t="s">
        <v>127</v>
      </c>
      <c r="D19" s="43" t="s">
        <v>128</v>
      </c>
      <c r="E19" s="42"/>
      <c r="F19" s="42"/>
      <c r="G19" s="10" t="s">
        <v>18</v>
      </c>
      <c r="H19" s="51">
        <v>20</v>
      </c>
      <c r="I19" s="46"/>
      <c r="J19" s="46">
        <f t="shared" si="0"/>
        <v>0</v>
      </c>
    </row>
    <row r="20" spans="1:10" x14ac:dyDescent="0.3">
      <c r="A20" s="7"/>
      <c r="B20" s="31">
        <v>15</v>
      </c>
      <c r="C20" s="76" t="s">
        <v>129</v>
      </c>
      <c r="D20" s="43" t="s">
        <v>130</v>
      </c>
      <c r="E20" s="42"/>
      <c r="F20" s="42"/>
      <c r="G20" s="10" t="s">
        <v>18</v>
      </c>
      <c r="H20" s="51">
        <v>1</v>
      </c>
      <c r="I20" s="46"/>
      <c r="J20" s="46">
        <f t="shared" si="0"/>
        <v>0</v>
      </c>
    </row>
    <row r="21" spans="1:10" x14ac:dyDescent="0.3">
      <c r="A21" s="7"/>
      <c r="B21" s="31">
        <v>16</v>
      </c>
      <c r="C21" s="76" t="s">
        <v>131</v>
      </c>
      <c r="D21" s="43" t="s">
        <v>132</v>
      </c>
      <c r="E21" s="42"/>
      <c r="F21" s="42"/>
      <c r="G21" s="10" t="s">
        <v>18</v>
      </c>
      <c r="H21" s="51">
        <v>2</v>
      </c>
      <c r="I21" s="46"/>
      <c r="J21" s="46">
        <f t="shared" si="0"/>
        <v>0</v>
      </c>
    </row>
    <row r="22" spans="1:10" x14ac:dyDescent="0.3">
      <c r="A22" s="7"/>
      <c r="B22" s="31">
        <v>17</v>
      </c>
      <c r="C22" s="76" t="s">
        <v>133</v>
      </c>
      <c r="D22" s="43" t="s">
        <v>134</v>
      </c>
      <c r="E22" s="42"/>
      <c r="F22" s="42"/>
      <c r="G22" s="10" t="s">
        <v>18</v>
      </c>
      <c r="H22" s="51">
        <v>2</v>
      </c>
      <c r="I22" s="46"/>
      <c r="J22" s="46">
        <f t="shared" si="0"/>
        <v>0</v>
      </c>
    </row>
    <row r="23" spans="1:10" ht="47.25" x14ac:dyDescent="0.3">
      <c r="A23" s="7"/>
      <c r="B23" s="31">
        <v>18</v>
      </c>
      <c r="C23" s="76" t="s">
        <v>135</v>
      </c>
      <c r="D23" s="27" t="s">
        <v>13</v>
      </c>
      <c r="E23" s="42"/>
      <c r="F23" s="42"/>
      <c r="G23" s="10" t="s">
        <v>18</v>
      </c>
      <c r="H23" s="51">
        <v>6</v>
      </c>
      <c r="I23" s="46"/>
      <c r="J23" s="46">
        <f t="shared" si="0"/>
        <v>0</v>
      </c>
    </row>
    <row r="24" spans="1:10" x14ac:dyDescent="0.3">
      <c r="A24" s="7"/>
      <c r="B24" s="31">
        <v>19</v>
      </c>
      <c r="C24" s="76" t="s">
        <v>136</v>
      </c>
      <c r="D24" s="43" t="s">
        <v>137</v>
      </c>
      <c r="E24" s="42"/>
      <c r="F24" s="42"/>
      <c r="G24" s="10" t="s">
        <v>18</v>
      </c>
      <c r="H24" s="51">
        <v>6</v>
      </c>
      <c r="I24" s="46"/>
      <c r="J24" s="46">
        <f t="shared" si="0"/>
        <v>0</v>
      </c>
    </row>
    <row r="25" spans="1:10" x14ac:dyDescent="0.3">
      <c r="A25" s="7"/>
      <c r="B25" s="31">
        <v>20</v>
      </c>
      <c r="C25" s="76" t="s">
        <v>136</v>
      </c>
      <c r="D25" s="43" t="s">
        <v>138</v>
      </c>
      <c r="E25" s="42"/>
      <c r="F25" s="42"/>
      <c r="G25" s="10" t="s">
        <v>18</v>
      </c>
      <c r="H25" s="51">
        <v>3</v>
      </c>
      <c r="I25" s="46"/>
      <c r="J25" s="46">
        <f t="shared" si="0"/>
        <v>0</v>
      </c>
    </row>
    <row r="26" spans="1:10" ht="31.5" x14ac:dyDescent="0.3">
      <c r="A26" s="7"/>
      <c r="B26" s="31">
        <v>21</v>
      </c>
      <c r="C26" s="76" t="s">
        <v>139</v>
      </c>
      <c r="D26" s="43" t="s">
        <v>140</v>
      </c>
      <c r="E26" s="42"/>
      <c r="F26" s="42"/>
      <c r="G26" s="10" t="s">
        <v>18</v>
      </c>
      <c r="H26" s="51">
        <v>20</v>
      </c>
      <c r="I26" s="46"/>
      <c r="J26" s="46">
        <f t="shared" si="0"/>
        <v>0</v>
      </c>
    </row>
    <row r="27" spans="1:10" x14ac:dyDescent="0.3">
      <c r="A27" s="7"/>
      <c r="B27"/>
      <c r="C27"/>
      <c r="D27"/>
      <c r="E27"/>
      <c r="F27"/>
      <c r="G27" s="74"/>
      <c r="H27" s="74"/>
      <c r="I27" s="70" t="s">
        <v>39</v>
      </c>
      <c r="J27" s="49">
        <f>SUM(J6:J26)</f>
        <v>0</v>
      </c>
    </row>
    <row r="28" spans="1:10" x14ac:dyDescent="0.3">
      <c r="A28" s="7"/>
      <c r="B28"/>
      <c r="C28"/>
      <c r="D28"/>
      <c r="E28"/>
      <c r="F28"/>
      <c r="G28" s="74"/>
      <c r="H28" s="74"/>
      <c r="I28" s="70" t="s">
        <v>1</v>
      </c>
      <c r="J28" s="46">
        <f>ROUND(J27*0.21,2)</f>
        <v>0</v>
      </c>
    </row>
    <row r="29" spans="1:10" x14ac:dyDescent="0.3">
      <c r="A29" s="7"/>
      <c r="B29"/>
      <c r="C29"/>
      <c r="D29"/>
      <c r="E29"/>
      <c r="F29"/>
      <c r="G29" s="74"/>
      <c r="H29" s="74"/>
      <c r="I29" s="71" t="s">
        <v>2</v>
      </c>
      <c r="J29" s="50">
        <f>J27+J28</f>
        <v>0</v>
      </c>
    </row>
    <row r="31" spans="1:10" x14ac:dyDescent="0.3">
      <c r="B31" s="1"/>
    </row>
    <row r="32" spans="1:10" x14ac:dyDescent="0.3">
      <c r="B32" s="6"/>
    </row>
  </sheetData>
  <pageMargins left="0.7" right="0.31" top="0.75" bottom="0.75" header="0.3" footer="0.3"/>
  <pageSetup paperSize="9" scale="62"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tabSelected="1" zoomScale="70" zoomScaleNormal="70" workbookViewId="0">
      <pane xSplit="4" ySplit="5" topLeftCell="E6" activePane="bottomRight" state="frozen"/>
      <selection pane="topRight" activeCell="E1" sqref="E1"/>
      <selection pane="bottomLeft" activeCell="A6" sqref="A6"/>
      <selection pane="bottomRight" activeCell="E15" sqref="E15"/>
    </sheetView>
  </sheetViews>
  <sheetFormatPr defaultColWidth="8.85546875" defaultRowHeight="18.75" x14ac:dyDescent="0.3"/>
  <cols>
    <col min="1" max="1" width="8.85546875" style="1"/>
    <col min="2" max="2" width="8" style="3" customWidth="1"/>
    <col min="3" max="3" width="44.85546875" style="16" customWidth="1"/>
    <col min="4" max="4" width="57" style="21" customWidth="1"/>
    <col min="5" max="5" width="29.42578125" style="21" customWidth="1"/>
    <col min="6" max="6" width="25.28515625" style="21" customWidth="1"/>
    <col min="7" max="7" width="12.85546875" style="1" customWidth="1"/>
    <col min="8" max="8" width="10.85546875" style="23" customWidth="1"/>
    <col min="9" max="9" width="20.28515625" style="1" customWidth="1"/>
    <col min="10" max="10" width="23.85546875" style="1" customWidth="1"/>
    <col min="11" max="16384" width="8.85546875" style="1"/>
  </cols>
  <sheetData>
    <row r="1" spans="1:10" ht="20.25" x14ac:dyDescent="0.3">
      <c r="B1" s="2"/>
      <c r="C1" s="11"/>
      <c r="D1" s="18"/>
      <c r="E1" s="18"/>
      <c r="F1" s="18"/>
      <c r="G1" s="4"/>
    </row>
    <row r="2" spans="1:10" ht="20.25" x14ac:dyDescent="0.3">
      <c r="B2" s="2"/>
      <c r="C2" s="12"/>
      <c r="D2" s="19"/>
      <c r="E2" s="19"/>
      <c r="F2" s="19"/>
      <c r="G2" s="5"/>
    </row>
    <row r="3" spans="1:10" ht="20.25" customHeight="1" x14ac:dyDescent="0.3">
      <c r="B3" s="25" t="s">
        <v>42</v>
      </c>
      <c r="C3" s="24"/>
      <c r="D3" s="24"/>
      <c r="E3" s="24"/>
      <c r="F3" s="24"/>
      <c r="G3" s="24"/>
      <c r="H3" s="24"/>
      <c r="I3" s="24"/>
      <c r="J3" s="24"/>
    </row>
    <row r="4" spans="1:10" x14ac:dyDescent="0.3">
      <c r="C4" s="13"/>
      <c r="D4" s="20"/>
      <c r="E4" s="20"/>
      <c r="F4" s="20"/>
      <c r="G4" s="2"/>
    </row>
    <row r="5" spans="1:10" ht="31.5" x14ac:dyDescent="0.3">
      <c r="A5" s="7"/>
      <c r="B5" s="44" t="s">
        <v>30</v>
      </c>
      <c r="C5" s="33" t="s">
        <v>5</v>
      </c>
      <c r="D5" s="33" t="s">
        <v>6</v>
      </c>
      <c r="E5" s="33" t="s">
        <v>107</v>
      </c>
      <c r="F5" s="33" t="s">
        <v>48</v>
      </c>
      <c r="G5" s="33" t="s">
        <v>4</v>
      </c>
      <c r="H5" s="33" t="s">
        <v>41</v>
      </c>
      <c r="I5" s="33" t="s">
        <v>0</v>
      </c>
      <c r="J5" s="34" t="s">
        <v>40</v>
      </c>
    </row>
    <row r="6" spans="1:10" x14ac:dyDescent="0.3">
      <c r="A6" s="7"/>
      <c r="B6" s="44">
        <v>1</v>
      </c>
      <c r="C6" s="9" t="s">
        <v>146</v>
      </c>
      <c r="D6" s="14" t="s">
        <v>151</v>
      </c>
      <c r="E6" s="77"/>
      <c r="F6" s="77"/>
      <c r="G6" s="44" t="s">
        <v>18</v>
      </c>
      <c r="H6" s="44">
        <v>30</v>
      </c>
      <c r="I6" s="46"/>
      <c r="J6" s="46">
        <f>ROUND(H6*I6,2)</f>
        <v>0</v>
      </c>
    </row>
    <row r="7" spans="1:10" ht="70.5" customHeight="1" x14ac:dyDescent="0.3">
      <c r="A7" s="7"/>
      <c r="B7" s="44">
        <v>2</v>
      </c>
      <c r="C7" s="78" t="s">
        <v>15</v>
      </c>
      <c r="D7" s="14" t="s">
        <v>152</v>
      </c>
      <c r="E7" s="14"/>
      <c r="F7" s="14"/>
      <c r="G7" s="44" t="s">
        <v>18</v>
      </c>
      <c r="H7" s="44">
        <v>10</v>
      </c>
      <c r="I7" s="46"/>
      <c r="J7" s="46">
        <f t="shared" ref="J7:J15" si="0">ROUND(H7*I7,2)</f>
        <v>0</v>
      </c>
    </row>
    <row r="8" spans="1:10" ht="31.5" x14ac:dyDescent="0.3">
      <c r="A8" s="7"/>
      <c r="B8" s="44">
        <v>3</v>
      </c>
      <c r="C8" s="14" t="s">
        <v>156</v>
      </c>
      <c r="D8" s="14" t="s">
        <v>155</v>
      </c>
      <c r="E8" s="14"/>
      <c r="F8" s="14"/>
      <c r="G8" s="44" t="s">
        <v>18</v>
      </c>
      <c r="H8" s="44">
        <v>6</v>
      </c>
      <c r="I8" s="46"/>
      <c r="J8" s="46">
        <f t="shared" si="0"/>
        <v>0</v>
      </c>
    </row>
    <row r="9" spans="1:10" ht="31.5" x14ac:dyDescent="0.3">
      <c r="A9" s="7"/>
      <c r="B9" s="44">
        <v>4</v>
      </c>
      <c r="C9" s="14" t="s">
        <v>156</v>
      </c>
      <c r="D9" s="14" t="s">
        <v>154</v>
      </c>
      <c r="E9" s="14"/>
      <c r="F9" s="14"/>
      <c r="G9" s="44" t="s">
        <v>106</v>
      </c>
      <c r="H9" s="44">
        <v>6</v>
      </c>
      <c r="I9" s="46"/>
      <c r="J9" s="46">
        <f t="shared" si="0"/>
        <v>0</v>
      </c>
    </row>
    <row r="10" spans="1:10" x14ac:dyDescent="0.3">
      <c r="A10" s="7"/>
      <c r="B10" s="44">
        <v>5</v>
      </c>
      <c r="C10" s="14" t="s">
        <v>153</v>
      </c>
      <c r="D10" s="14" t="s">
        <v>147</v>
      </c>
      <c r="E10" s="14"/>
      <c r="F10" s="14"/>
      <c r="G10" s="44" t="s">
        <v>106</v>
      </c>
      <c r="H10" s="44">
        <v>10</v>
      </c>
      <c r="I10" s="46"/>
      <c r="J10" s="46">
        <f t="shared" si="0"/>
        <v>0</v>
      </c>
    </row>
    <row r="11" spans="1:10" x14ac:dyDescent="0.3">
      <c r="A11" s="7"/>
      <c r="B11" s="44">
        <v>6</v>
      </c>
      <c r="C11" s="14" t="s">
        <v>150</v>
      </c>
      <c r="D11" s="79" t="s">
        <v>148</v>
      </c>
      <c r="E11" s="14"/>
      <c r="F11" s="14"/>
      <c r="G11" s="44" t="s">
        <v>106</v>
      </c>
      <c r="H11" s="44">
        <v>2</v>
      </c>
      <c r="I11" s="46"/>
      <c r="J11" s="46">
        <f t="shared" si="0"/>
        <v>0</v>
      </c>
    </row>
    <row r="12" spans="1:10" x14ac:dyDescent="0.3">
      <c r="A12" s="7"/>
      <c r="B12" s="44">
        <v>7</v>
      </c>
      <c r="C12" s="14" t="s">
        <v>157</v>
      </c>
      <c r="D12" s="80" t="s">
        <v>149</v>
      </c>
      <c r="E12" s="14"/>
      <c r="F12" s="14"/>
      <c r="G12" s="44" t="s">
        <v>18</v>
      </c>
      <c r="H12" s="44">
        <v>10</v>
      </c>
      <c r="I12" s="46"/>
      <c r="J12" s="46">
        <f t="shared" si="0"/>
        <v>0</v>
      </c>
    </row>
    <row r="13" spans="1:10" ht="56.25" customHeight="1" x14ac:dyDescent="0.3">
      <c r="A13" s="7"/>
      <c r="B13" s="44">
        <v>8</v>
      </c>
      <c r="C13" s="14" t="s">
        <v>157</v>
      </c>
      <c r="D13" s="14" t="s">
        <v>158</v>
      </c>
      <c r="E13" s="14"/>
      <c r="F13" s="14"/>
      <c r="G13" s="44" t="s">
        <v>18</v>
      </c>
      <c r="H13" s="44">
        <v>10</v>
      </c>
      <c r="I13" s="46"/>
      <c r="J13" s="46">
        <f t="shared" si="0"/>
        <v>0</v>
      </c>
    </row>
    <row r="14" spans="1:10" x14ac:dyDescent="0.3">
      <c r="A14" s="7"/>
      <c r="B14" s="44">
        <v>9</v>
      </c>
      <c r="C14" s="14" t="s">
        <v>157</v>
      </c>
      <c r="D14" s="14" t="s">
        <v>159</v>
      </c>
      <c r="E14" s="14"/>
      <c r="F14" s="14"/>
      <c r="G14" s="44" t="s">
        <v>106</v>
      </c>
      <c r="H14" s="44">
        <v>10</v>
      </c>
      <c r="I14" s="46"/>
      <c r="J14" s="46">
        <f t="shared" si="0"/>
        <v>0</v>
      </c>
    </row>
    <row r="15" spans="1:10" ht="63" x14ac:dyDescent="0.3">
      <c r="A15" s="7"/>
      <c r="B15" s="44">
        <v>10</v>
      </c>
      <c r="C15" s="14" t="s">
        <v>160</v>
      </c>
      <c r="D15" s="14" t="s">
        <v>161</v>
      </c>
      <c r="E15" s="14"/>
      <c r="F15" s="14"/>
      <c r="G15" s="44" t="s">
        <v>18</v>
      </c>
      <c r="H15" s="44">
        <v>2</v>
      </c>
      <c r="I15" s="46"/>
      <c r="J15" s="46">
        <f t="shared" si="0"/>
        <v>0</v>
      </c>
    </row>
    <row r="16" spans="1:10" x14ac:dyDescent="0.3">
      <c r="B16"/>
      <c r="C16"/>
      <c r="D16"/>
      <c r="E16"/>
      <c r="F16"/>
      <c r="G16" s="74"/>
      <c r="H16" s="74"/>
      <c r="I16" s="70" t="s">
        <v>39</v>
      </c>
      <c r="J16" s="49">
        <f>SUM(J6:J15)</f>
        <v>0</v>
      </c>
    </row>
    <row r="17" spans="2:10" x14ac:dyDescent="0.3">
      <c r="B17"/>
      <c r="C17"/>
      <c r="D17"/>
      <c r="E17"/>
      <c r="F17"/>
      <c r="G17" s="74"/>
      <c r="H17" s="74"/>
      <c r="I17" s="70" t="s">
        <v>1</v>
      </c>
      <c r="J17" s="46">
        <f>ROUND(J16*0.21,2)</f>
        <v>0</v>
      </c>
    </row>
    <row r="18" spans="2:10" x14ac:dyDescent="0.3">
      <c r="B18"/>
      <c r="C18"/>
      <c r="D18"/>
      <c r="E18"/>
      <c r="F18"/>
      <c r="G18" s="74"/>
      <c r="H18" s="74"/>
      <c r="I18" s="71" t="s">
        <v>2</v>
      </c>
      <c r="J18" s="50">
        <f>J16+J17</f>
        <v>0</v>
      </c>
    </row>
  </sheetData>
  <pageMargins left="0.7" right="0.31" top="0.75" bottom="0.75" header="0.3" footer="0.3"/>
  <pageSetup paperSize="9" scale="61"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Finanšu_piedāvājums</vt:lpstr>
      <vt:lpstr>Marupes sporta centrs</vt:lpstr>
      <vt:lpstr>Mārupes vidusskola</vt:lpstr>
      <vt:lpstr>Jaunmārupes pamatskola</vt:lpstr>
      <vt:lpstr>Mārupes pamatskola</vt:lpstr>
      <vt:lpstr>'Marupes sporta centrs'!Print_Titles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ArnisV</dc:creator>
  <cp:lastModifiedBy>IngaG</cp:lastModifiedBy>
  <cp:lastPrinted>2015-08-28T07:16:28Z</cp:lastPrinted>
  <dcterms:created xsi:type="dcterms:W3CDTF">2014-07-21T07:35:42Z</dcterms:created>
  <dcterms:modified xsi:type="dcterms:W3CDTF">2015-09-23T05:52:05Z</dcterms:modified>
</cp:coreProperties>
</file>