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5" windowWidth="18195" windowHeight="11580" activeTab="4"/>
  </bookViews>
  <sheets>
    <sheet name="Finanšu piedāvājums" sheetId="2" r:id="rId1"/>
    <sheet name="Sociālais dienests" sheetId="1" r:id="rId2"/>
    <sheet name="Sporta centrs" sheetId="4" r:id="rId3"/>
    <sheet name="Mārupes vidusskola" sheetId="6" r:id="rId4"/>
    <sheet name="Kultūras nams" sheetId="5" r:id="rId5"/>
    <sheet name="Sheet3" sheetId="3" r:id="rId6"/>
  </sheets>
  <calcPr calcId="145621"/>
</workbook>
</file>

<file path=xl/calcChain.xml><?xml version="1.0" encoding="utf-8"?>
<calcChain xmlns="http://schemas.openxmlformats.org/spreadsheetml/2006/main">
  <c r="G6" i="6" l="1"/>
  <c r="G5" i="6"/>
  <c r="G8" i="5"/>
  <c r="G7" i="5"/>
  <c r="G6" i="5"/>
  <c r="G5" i="5"/>
  <c r="G6" i="4"/>
  <c r="G5" i="4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 s="1"/>
  <c r="C5" i="2" s="1"/>
  <c r="G5" i="1"/>
  <c r="G9" i="5" l="1"/>
  <c r="G7" i="6"/>
  <c r="G7" i="4"/>
  <c r="G22" i="1"/>
  <c r="G23" i="1" s="1"/>
  <c r="G10" i="5" l="1"/>
  <c r="C8" i="2"/>
  <c r="G8" i="6"/>
  <c r="G9" i="6" s="1"/>
  <c r="C7" i="2"/>
  <c r="G8" i="4"/>
  <c r="G9" i="4" s="1"/>
  <c r="C6" i="2"/>
  <c r="G11" i="5"/>
  <c r="C9" i="2" l="1"/>
  <c r="C10" i="2" s="1"/>
  <c r="C11" i="2" s="1"/>
</calcChain>
</file>

<file path=xl/sharedStrings.xml><?xml version="1.0" encoding="utf-8"?>
<sst xmlns="http://schemas.openxmlformats.org/spreadsheetml/2006/main" count="104" uniqueCount="64">
  <si>
    <t>Nr.p.k.</t>
  </si>
  <si>
    <t>Plānotais skaits</t>
  </si>
  <si>
    <t>1.</t>
  </si>
  <si>
    <t>Galds</t>
  </si>
  <si>
    <t>2.</t>
  </si>
  <si>
    <t>Divvietīgs dīvāns</t>
  </si>
  <si>
    <t>3.</t>
  </si>
  <si>
    <t>Krēsls</t>
  </si>
  <si>
    <t>4.</t>
  </si>
  <si>
    <t>Galdiņš uz ritenīšiem</t>
  </si>
  <si>
    <t>5.</t>
  </si>
  <si>
    <t>Uzglabāšanas modulis</t>
  </si>
  <si>
    <t>6.</t>
  </si>
  <si>
    <t>7.</t>
  </si>
  <si>
    <t>Sols/mantu kaste</t>
  </si>
  <si>
    <t>8.</t>
  </si>
  <si>
    <t>Atvilktņu bloks</t>
  </si>
  <si>
    <t>9.</t>
  </si>
  <si>
    <t>Plauktu sistēmas</t>
  </si>
  <si>
    <t>10.</t>
  </si>
  <si>
    <t>Dušas krēsls</t>
  </si>
  <si>
    <t>11.</t>
  </si>
  <si>
    <t>12.</t>
  </si>
  <si>
    <t>Plaukts virtuves nišā</t>
  </si>
  <si>
    <t>13.</t>
  </si>
  <si>
    <t>Spogulis</t>
  </si>
  <si>
    <t>14.</t>
  </si>
  <si>
    <t>15.</t>
  </si>
  <si>
    <t>Kumode</t>
  </si>
  <si>
    <t>16.</t>
  </si>
  <si>
    <t>Skapis rasējumiem un kartēm</t>
  </si>
  <si>
    <t>Preces nosaukums</t>
  </si>
  <si>
    <t>Atpūtas krēsls uz ritenīšiem</t>
  </si>
  <si>
    <t>Stends</t>
  </si>
  <si>
    <t>Pretendenta tehniskais piedāvājums</t>
  </si>
  <si>
    <t>Attēls</t>
  </si>
  <si>
    <t>Skatīt pdf failu pasūtītāja mājas lapā http://www.marupe.lv/aktuali/publiskie-iepirkumi/publiskie-iepirkumi-2/</t>
  </si>
  <si>
    <t>Cena par vienu vienību
EUR bez PVN</t>
  </si>
  <si>
    <t>Cena par plānoto apjomu
EUR bez PVN</t>
  </si>
  <si>
    <t>Pretendenta piedāvātā cena MND Sociālajam dienestam EUR bez PVN</t>
  </si>
  <si>
    <t>Pievienotās vērtības nodoklis</t>
  </si>
  <si>
    <t>Pretendenta piedāvātā cena MND Sociālajam dienestam EUR ar PVN</t>
  </si>
  <si>
    <t>Finanšu piedāvājums Mārupes novada Domes Sociālajam dienestam</t>
  </si>
  <si>
    <t>Finanšu piedāvājums Mārupes Sporta centram</t>
  </si>
  <si>
    <t>Pretendenta piedāvātā cena Mārupes Sporta centram EUR bez PVN</t>
  </si>
  <si>
    <t>Plastmasas galds</t>
  </si>
  <si>
    <t>Finanšu piedāvājums Mārupes vidusskolai</t>
  </si>
  <si>
    <t>Finanšu piedāvājums Mārupes Kultūras namam</t>
  </si>
  <si>
    <t>Pretendenta piedāvātā cena Mārupes Kultūras namam EUR bez PVN</t>
  </si>
  <si>
    <t>Pretendenta piedāvātā cena Mārupes Kultūras namam EUR ar PVN</t>
  </si>
  <si>
    <t>Pretendenta piedāvātā cena Mārupes sporta centram EUR ar PVN</t>
  </si>
  <si>
    <t>Pretendenta piedāvātā cena Mārupes vidusskolai EUR bez PVN</t>
  </si>
  <si>
    <t>Sols</t>
  </si>
  <si>
    <t>Pretendenta piedāvātā cena Mārupes vidusskolai EUR ar PVN</t>
  </si>
  <si>
    <t>Finanšu piedāvājuma kopsavilkums</t>
  </si>
  <si>
    <t>Iestādes nosaukums</t>
  </si>
  <si>
    <t>Piedāvātā cena</t>
  </si>
  <si>
    <t>Piedāvātā līguma summa bez PVN</t>
  </si>
  <si>
    <t>PVN 21%</t>
  </si>
  <si>
    <t>Piedāvātā līguma summa ar PVN</t>
  </si>
  <si>
    <t>Mārupes Sporta centrs</t>
  </si>
  <si>
    <t>Mārupes vidusskola</t>
  </si>
  <si>
    <t>Mārupes Kultūras nams</t>
  </si>
  <si>
    <t>Mārupes novada domes Sociālais dienests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</si>
</sst>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2" fillId="0" borderId="1" xfId="0" applyFont="1" applyBorder="1" applyAlignment="1">
      <alignment horizontal="justify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3" xfId="0" applyBorder="1"/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4" fontId="0" fillId="0" borderId="0" xfId="0" applyNumberFormat="1"/>
    <xf numFmtId="4" fontId="0" fillId="0" borderId="1" xfId="0" applyNumberFormat="1" applyBorder="1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Continuous" wrapText="1"/>
    </xf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4" fontId="1" fillId="0" borderId="1" xfId="0" applyNumberFormat="1" applyFont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3" xfId="0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2.pn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2" Type="http://schemas.openxmlformats.org/officeDocument/2006/relationships/image" Target="cid:image001.jpg@01CFFF25.3855BE90" TargetMode="External"/><Relationship Id="rId16" Type="http://schemas.openxmlformats.org/officeDocument/2006/relationships/image" Target="../media/image15.pn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7.png"/><Relationship Id="rId1" Type="http://schemas.openxmlformats.org/officeDocument/2006/relationships/image" Target="../media/image3.png"/><Relationship Id="rId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19</xdr:row>
      <xdr:rowOff>85725</xdr:rowOff>
    </xdr:from>
    <xdr:to>
      <xdr:col>2</xdr:col>
      <xdr:colOff>2085975</xdr:colOff>
      <xdr:row>19</xdr:row>
      <xdr:rowOff>1524000</xdr:rowOff>
    </xdr:to>
    <xdr:pic>
      <xdr:nvPicPr>
        <xdr:cNvPr id="22" name="Picture 1" descr="Ras&amp;emacr;jumu skapis no koka ar 10 atvilktn&amp;emacr;m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89"/>
        <a:stretch/>
      </xdr:blipFill>
      <xdr:spPr bwMode="auto">
        <a:xfrm>
          <a:off x="3152775" y="6381750"/>
          <a:ext cx="16764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18</xdr:row>
      <xdr:rowOff>76200</xdr:rowOff>
    </xdr:from>
    <xdr:to>
      <xdr:col>2</xdr:col>
      <xdr:colOff>1895475</xdr:colOff>
      <xdr:row>18</xdr:row>
      <xdr:rowOff>1438275</xdr:rowOff>
    </xdr:to>
    <xdr:pic>
      <xdr:nvPicPr>
        <xdr:cNvPr id="2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800600"/>
          <a:ext cx="13620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952500</xdr:colOff>
      <xdr:row>17</xdr:row>
      <xdr:rowOff>152400</xdr:rowOff>
    </xdr:from>
    <xdr:to>
      <xdr:col>2</xdr:col>
      <xdr:colOff>1447800</xdr:colOff>
      <xdr:row>17</xdr:row>
      <xdr:rowOff>1219200</xdr:rowOff>
    </xdr:to>
    <xdr:pic>
      <xdr:nvPicPr>
        <xdr:cNvPr id="24" name="Picture 9" descr="Screen Shot 2014-10-08 at 08.52.36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3514725"/>
          <a:ext cx="495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16</xdr:row>
      <xdr:rowOff>180975</xdr:rowOff>
    </xdr:from>
    <xdr:to>
      <xdr:col>2</xdr:col>
      <xdr:colOff>2219325</xdr:colOff>
      <xdr:row>16</xdr:row>
      <xdr:rowOff>1552575</xdr:rowOff>
    </xdr:to>
    <xdr:pic>
      <xdr:nvPicPr>
        <xdr:cNvPr id="25" name="Picture 1" descr="C:\Users\IngaG\Desktop\Spogulis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3343275"/>
          <a:ext cx="20097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15</xdr:row>
      <xdr:rowOff>57150</xdr:rowOff>
    </xdr:from>
    <xdr:to>
      <xdr:col>2</xdr:col>
      <xdr:colOff>1981200</xdr:colOff>
      <xdr:row>15</xdr:row>
      <xdr:rowOff>2800350</xdr:rowOff>
    </xdr:to>
    <xdr:pic>
      <xdr:nvPicPr>
        <xdr:cNvPr id="27" name="Picture 2" descr="Virtuves_plaukts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3019425"/>
          <a:ext cx="1552575" cy="274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13</xdr:row>
      <xdr:rowOff>57150</xdr:rowOff>
    </xdr:from>
    <xdr:to>
      <xdr:col>2</xdr:col>
      <xdr:colOff>1905000</xdr:colOff>
      <xdr:row>13</xdr:row>
      <xdr:rowOff>2152650</xdr:rowOff>
    </xdr:to>
    <xdr:pic>
      <xdr:nvPicPr>
        <xdr:cNvPr id="28" name="Picture 26" descr="11292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13992225"/>
          <a:ext cx="15240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723900</xdr:colOff>
      <xdr:row>12</xdr:row>
      <xdr:rowOff>228600</xdr:rowOff>
    </xdr:from>
    <xdr:to>
      <xdr:col>2</xdr:col>
      <xdr:colOff>1533525</xdr:colOff>
      <xdr:row>12</xdr:row>
      <xdr:rowOff>1323975</xdr:rowOff>
    </xdr:to>
    <xdr:pic>
      <xdr:nvPicPr>
        <xdr:cNvPr id="29" name="Picture 22" descr="Screen Shot 2014-10-08 at 10.29.55.pn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2573000"/>
          <a:ext cx="8096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533400</xdr:colOff>
      <xdr:row>11</xdr:row>
      <xdr:rowOff>85725</xdr:rowOff>
    </xdr:from>
    <xdr:to>
      <xdr:col>2</xdr:col>
      <xdr:colOff>1704975</xdr:colOff>
      <xdr:row>11</xdr:row>
      <xdr:rowOff>1209675</xdr:rowOff>
    </xdr:to>
    <xdr:pic>
      <xdr:nvPicPr>
        <xdr:cNvPr id="30" name="Picture 19" descr="2014071712075587804657_2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2247900"/>
          <a:ext cx="11715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400050</xdr:colOff>
      <xdr:row>10</xdr:row>
      <xdr:rowOff>152400</xdr:rowOff>
    </xdr:from>
    <xdr:to>
      <xdr:col>2</xdr:col>
      <xdr:colOff>1666875</xdr:colOff>
      <xdr:row>10</xdr:row>
      <xdr:rowOff>1152525</xdr:rowOff>
    </xdr:to>
    <xdr:pic>
      <xdr:nvPicPr>
        <xdr:cNvPr id="31" name="Picture 11" descr="Screen Shot 2014-10-08 at 09.24.37.pn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2114550"/>
          <a:ext cx="12668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9</xdr:row>
      <xdr:rowOff>114300</xdr:rowOff>
    </xdr:from>
    <xdr:to>
      <xdr:col>2</xdr:col>
      <xdr:colOff>1866900</xdr:colOff>
      <xdr:row>9</xdr:row>
      <xdr:rowOff>1514475</xdr:rowOff>
    </xdr:to>
    <xdr:pic>
      <xdr:nvPicPr>
        <xdr:cNvPr id="32" name="Picture 35" descr="Screen Shot 2014-09-26 at 17.53.08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876425"/>
          <a:ext cx="13811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600075</xdr:colOff>
      <xdr:row>8</xdr:row>
      <xdr:rowOff>238125</xdr:rowOff>
    </xdr:from>
    <xdr:to>
      <xdr:col>2</xdr:col>
      <xdr:colOff>1847850</xdr:colOff>
      <xdr:row>8</xdr:row>
      <xdr:rowOff>1066800</xdr:rowOff>
    </xdr:to>
    <xdr:pic>
      <xdr:nvPicPr>
        <xdr:cNvPr id="33" name="Picture 7" descr="Screen Shot 2014-10-07 at 17.19.11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" y="1800225"/>
          <a:ext cx="1247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485775</xdr:colOff>
      <xdr:row>7</xdr:row>
      <xdr:rowOff>123825</xdr:rowOff>
    </xdr:from>
    <xdr:to>
      <xdr:col>2</xdr:col>
      <xdr:colOff>1800225</xdr:colOff>
      <xdr:row>7</xdr:row>
      <xdr:rowOff>1114425</xdr:rowOff>
    </xdr:to>
    <xdr:pic>
      <xdr:nvPicPr>
        <xdr:cNvPr id="3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8" t="13240" r="50684" b="42828"/>
        <a:stretch>
          <a:fillRect/>
        </a:stretch>
      </xdr:blipFill>
      <xdr:spPr bwMode="auto">
        <a:xfrm>
          <a:off x="3228975" y="2200275"/>
          <a:ext cx="131445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6</xdr:row>
      <xdr:rowOff>85725</xdr:rowOff>
    </xdr:from>
    <xdr:to>
      <xdr:col>2</xdr:col>
      <xdr:colOff>1905000</xdr:colOff>
      <xdr:row>6</xdr:row>
      <xdr:rowOff>1590675</xdr:rowOff>
    </xdr:to>
    <xdr:pic>
      <xdr:nvPicPr>
        <xdr:cNvPr id="36" name="Picture 6" descr="NOLMYRA Krēsls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247775"/>
          <a:ext cx="15049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5</xdr:row>
      <xdr:rowOff>104775</xdr:rowOff>
    </xdr:from>
    <xdr:to>
      <xdr:col>2</xdr:col>
      <xdr:colOff>2047875</xdr:colOff>
      <xdr:row>6</xdr:row>
      <xdr:rowOff>0</xdr:rowOff>
    </xdr:to>
    <xdr:pic>
      <xdr:nvPicPr>
        <xdr:cNvPr id="37" name="Picture 39" descr="Screen Shot 2014-09-26 at 17.56.30.pn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066800"/>
          <a:ext cx="1743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619125</xdr:colOff>
      <xdr:row>4</xdr:row>
      <xdr:rowOff>95250</xdr:rowOff>
    </xdr:from>
    <xdr:to>
      <xdr:col>2</xdr:col>
      <xdr:colOff>1809750</xdr:colOff>
      <xdr:row>4</xdr:row>
      <xdr:rowOff>1352550</xdr:rowOff>
    </xdr:to>
    <xdr:pic>
      <xdr:nvPicPr>
        <xdr:cNvPr id="38" name="Picture 15" descr="Screen Shot 2014-10-08 at 16.03.55.pn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857250"/>
          <a:ext cx="11906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285750</xdr:colOff>
      <xdr:row>4</xdr:row>
      <xdr:rowOff>28575</xdr:rowOff>
    </xdr:from>
    <xdr:to>
      <xdr:col>2</xdr:col>
      <xdr:colOff>2257425</xdr:colOff>
      <xdr:row>4</xdr:row>
      <xdr:rowOff>1447800</xdr:rowOff>
    </xdr:to>
    <xdr:pic>
      <xdr:nvPicPr>
        <xdr:cNvPr id="18" name="Picture 2" descr="\\SERVER\Iepirkumi\2014_Iepirkumi\2014_49_IEP_mebelu_iegade\Kresls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362075"/>
          <a:ext cx="19716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571500</xdr:colOff>
      <xdr:row>5</xdr:row>
      <xdr:rowOff>104775</xdr:rowOff>
    </xdr:from>
    <xdr:to>
      <xdr:col>2</xdr:col>
      <xdr:colOff>2047875</xdr:colOff>
      <xdr:row>5</xdr:row>
      <xdr:rowOff>1581150</xdr:rowOff>
    </xdr:to>
    <xdr:pic>
      <xdr:nvPicPr>
        <xdr:cNvPr id="19" name="Picture 3" descr="Galds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2962275"/>
          <a:ext cx="147637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533400</xdr:colOff>
      <xdr:row>4</xdr:row>
      <xdr:rowOff>104775</xdr:rowOff>
    </xdr:from>
    <xdr:to>
      <xdr:col>2</xdr:col>
      <xdr:colOff>1924050</xdr:colOff>
      <xdr:row>4</xdr:row>
      <xdr:rowOff>1038225</xdr:rowOff>
    </xdr:to>
    <xdr:pic>
      <xdr:nvPicPr>
        <xdr:cNvPr id="4" name="Attēls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1438275"/>
          <a:ext cx="13906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561975</xdr:colOff>
      <xdr:row>5</xdr:row>
      <xdr:rowOff>123825</xdr:rowOff>
    </xdr:from>
    <xdr:to>
      <xdr:col>2</xdr:col>
      <xdr:colOff>1952625</xdr:colOff>
      <xdr:row>5</xdr:row>
      <xdr:rowOff>828675</xdr:rowOff>
    </xdr:to>
    <xdr:pic>
      <xdr:nvPicPr>
        <xdr:cNvPr id="5" name="Attēls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2225" y="2714625"/>
          <a:ext cx="1390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952500</xdr:colOff>
      <xdr:row>7</xdr:row>
      <xdr:rowOff>152400</xdr:rowOff>
    </xdr:from>
    <xdr:to>
      <xdr:col>2</xdr:col>
      <xdr:colOff>1447800</xdr:colOff>
      <xdr:row>7</xdr:row>
      <xdr:rowOff>1219200</xdr:rowOff>
    </xdr:to>
    <xdr:pic>
      <xdr:nvPicPr>
        <xdr:cNvPr id="4" name="Picture 9" descr="Screen Shot 2014-10-08 at 08.52.36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21336000"/>
          <a:ext cx="4953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723900</xdr:colOff>
      <xdr:row>6</xdr:row>
      <xdr:rowOff>228600</xdr:rowOff>
    </xdr:from>
    <xdr:to>
      <xdr:col>2</xdr:col>
      <xdr:colOff>1533525</xdr:colOff>
      <xdr:row>6</xdr:row>
      <xdr:rowOff>1323975</xdr:rowOff>
    </xdr:to>
    <xdr:pic>
      <xdr:nvPicPr>
        <xdr:cNvPr id="8" name="Picture 22" descr="Screen Shot 2014-10-08 at 10.29.55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2573000"/>
          <a:ext cx="8096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304800</xdr:colOff>
      <xdr:row>5</xdr:row>
      <xdr:rowOff>104775</xdr:rowOff>
    </xdr:from>
    <xdr:to>
      <xdr:col>2</xdr:col>
      <xdr:colOff>2047875</xdr:colOff>
      <xdr:row>6</xdr:row>
      <xdr:rowOff>0</xdr:rowOff>
    </xdr:to>
    <xdr:pic>
      <xdr:nvPicPr>
        <xdr:cNvPr id="15" name="Picture 39" descr="Screen Shot 2014-09-26 at 17.56.30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2847975"/>
          <a:ext cx="17430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619125</xdr:colOff>
      <xdr:row>4</xdr:row>
      <xdr:rowOff>95250</xdr:rowOff>
    </xdr:from>
    <xdr:to>
      <xdr:col>2</xdr:col>
      <xdr:colOff>1809750</xdr:colOff>
      <xdr:row>4</xdr:row>
      <xdr:rowOff>1352550</xdr:rowOff>
    </xdr:to>
    <xdr:pic>
      <xdr:nvPicPr>
        <xdr:cNvPr id="16" name="Picture 15" descr="Screen Shot 2014-10-08 at 16.03.55.pn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1428750"/>
          <a:ext cx="11906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11"/>
  <sheetViews>
    <sheetView workbookViewId="0">
      <selection activeCell="C15" sqref="C15"/>
    </sheetView>
  </sheetViews>
  <sheetFormatPr defaultRowHeight="15" x14ac:dyDescent="0.25"/>
  <cols>
    <col min="2" max="2" width="57.42578125" customWidth="1"/>
    <col min="3" max="3" width="17.28515625" customWidth="1"/>
  </cols>
  <sheetData>
    <row r="2" spans="1:3" x14ac:dyDescent="0.25">
      <c r="A2" s="15" t="s">
        <v>54</v>
      </c>
      <c r="B2" s="15"/>
      <c r="C2" s="15"/>
    </row>
    <row r="4" spans="1:3" x14ac:dyDescent="0.25">
      <c r="A4" s="16" t="s">
        <v>0</v>
      </c>
      <c r="B4" s="16" t="s">
        <v>55</v>
      </c>
      <c r="C4" s="16" t="s">
        <v>56</v>
      </c>
    </row>
    <row r="5" spans="1:3" x14ac:dyDescent="0.25">
      <c r="A5" s="3">
        <v>1</v>
      </c>
      <c r="B5" s="2" t="s">
        <v>63</v>
      </c>
      <c r="C5" s="11">
        <f>'Sociālais dienests'!G21</f>
        <v>0</v>
      </c>
    </row>
    <row r="6" spans="1:3" x14ac:dyDescent="0.25">
      <c r="A6" s="3">
        <v>2</v>
      </c>
      <c r="B6" s="2" t="s">
        <v>60</v>
      </c>
      <c r="C6" s="11">
        <f>'Sporta centrs'!G7</f>
        <v>0</v>
      </c>
    </row>
    <row r="7" spans="1:3" x14ac:dyDescent="0.25">
      <c r="A7" s="3">
        <v>3</v>
      </c>
      <c r="B7" s="2" t="s">
        <v>61</v>
      </c>
      <c r="C7" s="11">
        <f>'Mārupes vidusskola'!G7</f>
        <v>0</v>
      </c>
    </row>
    <row r="8" spans="1:3" x14ac:dyDescent="0.25">
      <c r="A8" s="3">
        <v>4</v>
      </c>
      <c r="B8" s="2" t="s">
        <v>62</v>
      </c>
      <c r="C8" s="11">
        <f>'Kultūras nams'!G9</f>
        <v>0</v>
      </c>
    </row>
    <row r="9" spans="1:3" x14ac:dyDescent="0.25">
      <c r="A9" s="2"/>
      <c r="B9" s="17" t="s">
        <v>57</v>
      </c>
      <c r="C9" s="18">
        <f>SUM(C5:C8)</f>
        <v>0</v>
      </c>
    </row>
    <row r="10" spans="1:3" x14ac:dyDescent="0.25">
      <c r="A10" s="2"/>
      <c r="B10" s="17" t="s">
        <v>58</v>
      </c>
      <c r="C10" s="11">
        <f>ROUND(C9*21%,2)</f>
        <v>0</v>
      </c>
    </row>
    <row r="11" spans="1:3" x14ac:dyDescent="0.25">
      <c r="A11" s="2"/>
      <c r="B11" s="17" t="s">
        <v>59</v>
      </c>
      <c r="C11" s="11">
        <f>SUM(C9:C10)</f>
        <v>0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24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6" sqref="E6"/>
    </sheetView>
  </sheetViews>
  <sheetFormatPr defaultRowHeight="15" x14ac:dyDescent="0.25"/>
  <cols>
    <col min="2" max="2" width="20.85546875" customWidth="1"/>
    <col min="3" max="3" width="36.85546875" customWidth="1"/>
    <col min="4" max="4" width="11.28515625" customWidth="1"/>
    <col min="5" max="5" width="41.42578125" customWidth="1"/>
    <col min="6" max="6" width="13.85546875" customWidth="1"/>
    <col min="7" max="7" width="13.7109375" customWidth="1"/>
  </cols>
  <sheetData>
    <row r="2" spans="1:7" x14ac:dyDescent="0.25">
      <c r="A2" s="19" t="s">
        <v>42</v>
      </c>
      <c r="B2" s="19"/>
      <c r="C2" s="19"/>
      <c r="D2" s="19"/>
      <c r="E2" s="19"/>
      <c r="F2" s="19"/>
      <c r="G2" s="19"/>
    </row>
    <row r="4" spans="1:7" ht="60" x14ac:dyDescent="0.25">
      <c r="A4" s="7" t="s">
        <v>0</v>
      </c>
      <c r="B4" s="7" t="s">
        <v>31</v>
      </c>
      <c r="C4" s="12" t="s">
        <v>35</v>
      </c>
      <c r="D4" s="5" t="s">
        <v>1</v>
      </c>
      <c r="E4" s="8" t="s">
        <v>34</v>
      </c>
      <c r="F4" s="8" t="s">
        <v>37</v>
      </c>
      <c r="G4" s="8" t="s">
        <v>38</v>
      </c>
    </row>
    <row r="5" spans="1:7" ht="111" customHeight="1" x14ac:dyDescent="0.25">
      <c r="A5" s="1" t="s">
        <v>2</v>
      </c>
      <c r="B5" s="13" t="s">
        <v>3</v>
      </c>
      <c r="C5" s="4"/>
      <c r="D5" s="6">
        <v>3</v>
      </c>
      <c r="E5" s="4"/>
      <c r="F5" s="11"/>
      <c r="G5" s="11">
        <f>ROUND($D5*F5,2)</f>
        <v>0</v>
      </c>
    </row>
    <row r="6" spans="1:7" ht="92.25" customHeight="1" x14ac:dyDescent="0.25">
      <c r="A6" s="1" t="s">
        <v>4</v>
      </c>
      <c r="B6" s="13" t="s">
        <v>5</v>
      </c>
      <c r="C6" s="4"/>
      <c r="D6" s="6">
        <v>2</v>
      </c>
      <c r="E6" s="4"/>
      <c r="F6" s="11"/>
      <c r="G6" s="11">
        <f t="shared" ref="G6:G20" si="0">ROUND($D6*F6,2)</f>
        <v>0</v>
      </c>
    </row>
    <row r="7" spans="1:7" ht="129.75" customHeight="1" x14ac:dyDescent="0.25">
      <c r="A7" s="1" t="s">
        <v>6</v>
      </c>
      <c r="B7" s="13" t="s">
        <v>7</v>
      </c>
      <c r="C7" s="4"/>
      <c r="D7" s="6">
        <v>3</v>
      </c>
      <c r="E7" s="4"/>
      <c r="F7" s="11"/>
      <c r="G7" s="11">
        <f t="shared" si="0"/>
        <v>0</v>
      </c>
    </row>
    <row r="8" spans="1:7" ht="96" customHeight="1" x14ac:dyDescent="0.25">
      <c r="A8" s="1" t="s">
        <v>8</v>
      </c>
      <c r="B8" s="13" t="s">
        <v>9</v>
      </c>
      <c r="D8" s="6">
        <v>2</v>
      </c>
      <c r="E8" s="4"/>
      <c r="F8" s="11"/>
      <c r="G8" s="11">
        <f t="shared" si="0"/>
        <v>0</v>
      </c>
    </row>
    <row r="9" spans="1:7" ht="99" customHeight="1" x14ac:dyDescent="0.25">
      <c r="A9" s="1" t="s">
        <v>10</v>
      </c>
      <c r="B9" s="13" t="s">
        <v>11</v>
      </c>
      <c r="C9" s="4"/>
      <c r="D9" s="6">
        <v>5</v>
      </c>
      <c r="E9" s="4"/>
      <c r="F9" s="11"/>
      <c r="G9" s="11">
        <f t="shared" si="0"/>
        <v>0</v>
      </c>
    </row>
    <row r="10" spans="1:7" ht="124.5" customHeight="1" x14ac:dyDescent="0.25">
      <c r="A10" s="1" t="s">
        <v>12</v>
      </c>
      <c r="B10" s="14" t="s">
        <v>32</v>
      </c>
      <c r="C10" s="4"/>
      <c r="D10" s="6">
        <v>1</v>
      </c>
      <c r="E10" s="4"/>
      <c r="F10" s="11"/>
      <c r="G10" s="11">
        <f t="shared" si="0"/>
        <v>0</v>
      </c>
    </row>
    <row r="11" spans="1:7" ht="108.75" customHeight="1" x14ac:dyDescent="0.25">
      <c r="A11" s="1" t="s">
        <v>13</v>
      </c>
      <c r="B11" s="13" t="s">
        <v>14</v>
      </c>
      <c r="C11" s="4"/>
      <c r="D11" s="6">
        <v>1</v>
      </c>
      <c r="E11" s="4"/>
      <c r="F11" s="11"/>
      <c r="G11" s="11">
        <f t="shared" si="0"/>
        <v>0</v>
      </c>
    </row>
    <row r="12" spans="1:7" ht="105.75" customHeight="1" x14ac:dyDescent="0.25">
      <c r="A12" s="1" t="s">
        <v>15</v>
      </c>
      <c r="B12" s="13" t="s">
        <v>16</v>
      </c>
      <c r="C12" s="4"/>
      <c r="D12" s="6">
        <v>3</v>
      </c>
      <c r="E12" s="4"/>
      <c r="F12" s="11"/>
      <c r="G12" s="11">
        <f t="shared" si="0"/>
        <v>0</v>
      </c>
    </row>
    <row r="13" spans="1:7" ht="125.25" customHeight="1" x14ac:dyDescent="0.25">
      <c r="A13" s="1" t="s">
        <v>17</v>
      </c>
      <c r="B13" s="13" t="s">
        <v>18</v>
      </c>
      <c r="C13" s="4"/>
      <c r="D13" s="6">
        <v>3</v>
      </c>
      <c r="E13" s="4"/>
      <c r="F13" s="11"/>
      <c r="G13" s="11">
        <f t="shared" si="0"/>
        <v>0</v>
      </c>
    </row>
    <row r="14" spans="1:7" ht="172.5" customHeight="1" x14ac:dyDescent="0.25">
      <c r="A14" s="1" t="s">
        <v>19</v>
      </c>
      <c r="B14" s="13" t="s">
        <v>20</v>
      </c>
      <c r="C14" s="4"/>
      <c r="D14" s="6">
        <v>1</v>
      </c>
      <c r="E14" s="4"/>
      <c r="F14" s="11"/>
      <c r="G14" s="11">
        <f t="shared" si="0"/>
        <v>0</v>
      </c>
    </row>
    <row r="15" spans="1:7" ht="45" x14ac:dyDescent="0.25">
      <c r="A15" s="1" t="s">
        <v>21</v>
      </c>
      <c r="B15" s="13" t="s">
        <v>33</v>
      </c>
      <c r="C15" s="9" t="s">
        <v>36</v>
      </c>
      <c r="D15" s="6">
        <v>1</v>
      </c>
      <c r="E15" s="4"/>
      <c r="F15" s="11"/>
      <c r="G15" s="11">
        <f t="shared" si="0"/>
        <v>0</v>
      </c>
    </row>
    <row r="16" spans="1:7" ht="225.75" customHeight="1" x14ac:dyDescent="0.25">
      <c r="A16" s="1" t="s">
        <v>22</v>
      </c>
      <c r="B16" s="13" t="s">
        <v>23</v>
      </c>
      <c r="D16" s="6">
        <v>1</v>
      </c>
      <c r="E16" s="4"/>
      <c r="F16" s="11"/>
      <c r="G16" s="11">
        <f t="shared" si="0"/>
        <v>0</v>
      </c>
    </row>
    <row r="17" spans="1:7" ht="127.5" customHeight="1" x14ac:dyDescent="0.25">
      <c r="A17" s="1" t="s">
        <v>24</v>
      </c>
      <c r="B17" s="13" t="s">
        <v>25</v>
      </c>
      <c r="C17" s="4"/>
      <c r="D17" s="6">
        <v>3</v>
      </c>
      <c r="E17" s="4"/>
      <c r="F17" s="11"/>
      <c r="G17" s="11">
        <f t="shared" si="0"/>
        <v>0</v>
      </c>
    </row>
    <row r="18" spans="1:7" ht="100.5" customHeight="1" x14ac:dyDescent="0.25">
      <c r="A18" s="1" t="s">
        <v>26</v>
      </c>
      <c r="B18" s="13" t="s">
        <v>25</v>
      </c>
      <c r="C18" s="4"/>
      <c r="D18" s="6">
        <v>1</v>
      </c>
      <c r="E18" s="4"/>
      <c r="F18" s="11"/>
      <c r="G18" s="11">
        <f t="shared" si="0"/>
        <v>0</v>
      </c>
    </row>
    <row r="19" spans="1:7" ht="120" customHeight="1" x14ac:dyDescent="0.25">
      <c r="A19" s="1" t="s">
        <v>27</v>
      </c>
      <c r="B19" s="13" t="s">
        <v>28</v>
      </c>
      <c r="C19" s="4"/>
      <c r="D19" s="6">
        <v>1</v>
      </c>
      <c r="E19" s="4"/>
      <c r="F19" s="11"/>
      <c r="G19" s="11">
        <f t="shared" si="0"/>
        <v>0</v>
      </c>
    </row>
    <row r="20" spans="1:7" ht="126.75" customHeight="1" x14ac:dyDescent="0.25">
      <c r="A20" s="1" t="s">
        <v>29</v>
      </c>
      <c r="B20" s="14" t="s">
        <v>30</v>
      </c>
      <c r="C20" s="4"/>
      <c r="D20" s="6">
        <v>1</v>
      </c>
      <c r="E20" s="4"/>
      <c r="F20" s="11"/>
      <c r="G20" s="11">
        <f t="shared" si="0"/>
        <v>0</v>
      </c>
    </row>
    <row r="21" spans="1:7" x14ac:dyDescent="0.25">
      <c r="A21" s="20" t="s">
        <v>39</v>
      </c>
      <c r="B21" s="21"/>
      <c r="C21" s="21"/>
      <c r="D21" s="21"/>
      <c r="E21" s="21"/>
      <c r="F21" s="22"/>
      <c r="G21" s="11">
        <f>SUM(G5:G20)</f>
        <v>0</v>
      </c>
    </row>
    <row r="22" spans="1:7" x14ac:dyDescent="0.25">
      <c r="A22" s="20" t="s">
        <v>40</v>
      </c>
      <c r="B22" s="21"/>
      <c r="C22" s="21"/>
      <c r="D22" s="21"/>
      <c r="E22" s="21"/>
      <c r="F22" s="22"/>
      <c r="G22" s="11">
        <f>ROUND(G21*0.21,2)</f>
        <v>0</v>
      </c>
    </row>
    <row r="23" spans="1:7" x14ac:dyDescent="0.25">
      <c r="A23" s="20" t="s">
        <v>41</v>
      </c>
      <c r="B23" s="21"/>
      <c r="C23" s="21"/>
      <c r="D23" s="21"/>
      <c r="E23" s="21"/>
      <c r="F23" s="22"/>
      <c r="G23" s="11">
        <f>SUM(G21:G22)</f>
        <v>0</v>
      </c>
    </row>
    <row r="24" spans="1:7" x14ac:dyDescent="0.25">
      <c r="G24" s="10"/>
    </row>
  </sheetData>
  <mergeCells count="4">
    <mergeCell ref="A2:G2"/>
    <mergeCell ref="A21:F21"/>
    <mergeCell ref="A22:F22"/>
    <mergeCell ref="A23:F23"/>
  </mergeCells>
  <pageMargins left="0.7" right="0.7" top="0.75" bottom="0.75" header="0.3" footer="0.3"/>
  <pageSetup paperSize="9" scale="59" fitToHeight="0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1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RowHeight="15" x14ac:dyDescent="0.25"/>
  <cols>
    <col min="2" max="2" width="20.85546875" customWidth="1"/>
    <col min="3" max="3" width="36.85546875" customWidth="1"/>
    <col min="4" max="4" width="11.28515625" customWidth="1"/>
    <col min="5" max="5" width="41.42578125" customWidth="1"/>
    <col min="6" max="6" width="13.85546875" customWidth="1"/>
    <col min="7" max="7" width="13.7109375" customWidth="1"/>
  </cols>
  <sheetData>
    <row r="2" spans="1:7" x14ac:dyDescent="0.25">
      <c r="A2" s="19" t="s">
        <v>43</v>
      </c>
      <c r="B2" s="19"/>
      <c r="C2" s="19"/>
      <c r="D2" s="19"/>
      <c r="E2" s="19"/>
      <c r="F2" s="19"/>
      <c r="G2" s="19"/>
    </row>
    <row r="4" spans="1:7" ht="60" x14ac:dyDescent="0.25">
      <c r="A4" s="7" t="s">
        <v>0</v>
      </c>
      <c r="B4" s="7" t="s">
        <v>31</v>
      </c>
      <c r="C4" s="12" t="s">
        <v>35</v>
      </c>
      <c r="D4" s="5" t="s">
        <v>1</v>
      </c>
      <c r="E4" s="8" t="s">
        <v>34</v>
      </c>
      <c r="F4" s="8" t="s">
        <v>37</v>
      </c>
      <c r="G4" s="8" t="s">
        <v>38</v>
      </c>
    </row>
    <row r="5" spans="1:7" ht="120" customHeight="1" x14ac:dyDescent="0.25">
      <c r="A5" s="1" t="s">
        <v>2</v>
      </c>
      <c r="B5" s="13" t="s">
        <v>7</v>
      </c>
      <c r="C5" s="4"/>
      <c r="D5" s="6">
        <v>50</v>
      </c>
      <c r="E5" s="4"/>
      <c r="F5" s="11"/>
      <c r="G5" s="11">
        <f>ROUND($D5*F5,2)</f>
        <v>0</v>
      </c>
    </row>
    <row r="6" spans="1:7" ht="135" customHeight="1" x14ac:dyDescent="0.25">
      <c r="A6" s="1" t="s">
        <v>4</v>
      </c>
      <c r="B6" s="13" t="s">
        <v>45</v>
      </c>
      <c r="C6" s="4"/>
      <c r="D6" s="6">
        <v>4</v>
      </c>
      <c r="E6" s="4"/>
      <c r="F6" s="11"/>
      <c r="G6" s="11">
        <f t="shared" ref="G6" si="0">ROUND($D6*F6,2)</f>
        <v>0</v>
      </c>
    </row>
    <row r="7" spans="1:7" x14ac:dyDescent="0.25">
      <c r="A7" s="20" t="s">
        <v>44</v>
      </c>
      <c r="B7" s="21"/>
      <c r="C7" s="21"/>
      <c r="D7" s="21"/>
      <c r="E7" s="21"/>
      <c r="F7" s="22"/>
      <c r="G7" s="11">
        <f>SUM(G5:G6)</f>
        <v>0</v>
      </c>
    </row>
    <row r="8" spans="1:7" x14ac:dyDescent="0.25">
      <c r="A8" s="20" t="s">
        <v>40</v>
      </c>
      <c r="B8" s="21"/>
      <c r="C8" s="21"/>
      <c r="D8" s="21"/>
      <c r="E8" s="21"/>
      <c r="F8" s="22"/>
      <c r="G8" s="11">
        <f>ROUND(G7*0.21,2)</f>
        <v>0</v>
      </c>
    </row>
    <row r="9" spans="1:7" x14ac:dyDescent="0.25">
      <c r="A9" s="20" t="s">
        <v>50</v>
      </c>
      <c r="B9" s="21"/>
      <c r="C9" s="21"/>
      <c r="D9" s="21"/>
      <c r="E9" s="21"/>
      <c r="F9" s="22"/>
      <c r="G9" s="11">
        <f>SUM(G7:G8)</f>
        <v>0</v>
      </c>
    </row>
    <row r="10" spans="1:7" x14ac:dyDescent="0.25">
      <c r="G10" s="10"/>
    </row>
  </sheetData>
  <mergeCells count="4">
    <mergeCell ref="A2:G2"/>
    <mergeCell ref="A7:F7"/>
    <mergeCell ref="A8:F8"/>
    <mergeCell ref="A9:F9"/>
  </mergeCells>
  <pageMargins left="0.7" right="0.7" top="0.75" bottom="0.75" header="0.3" footer="0.3"/>
  <pageSetup paperSize="9" scale="59" fitToHeight="0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10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6" sqref="C6"/>
    </sheetView>
  </sheetViews>
  <sheetFormatPr defaultRowHeight="15" x14ac:dyDescent="0.25"/>
  <cols>
    <col min="2" max="2" width="20.85546875" customWidth="1"/>
    <col min="3" max="3" width="36.85546875" customWidth="1"/>
    <col min="4" max="4" width="11.28515625" customWidth="1"/>
    <col min="5" max="5" width="41.42578125" customWidth="1"/>
    <col min="6" max="6" width="13.85546875" customWidth="1"/>
    <col min="7" max="7" width="13.7109375" customWidth="1"/>
  </cols>
  <sheetData>
    <row r="2" spans="1:7" x14ac:dyDescent="0.25">
      <c r="A2" s="19" t="s">
        <v>46</v>
      </c>
      <c r="B2" s="19"/>
      <c r="C2" s="19"/>
      <c r="D2" s="19"/>
      <c r="E2" s="19"/>
      <c r="F2" s="19"/>
      <c r="G2" s="19"/>
    </row>
    <row r="4" spans="1:7" ht="60" x14ac:dyDescent="0.25">
      <c r="A4" s="7" t="s">
        <v>0</v>
      </c>
      <c r="B4" s="7" t="s">
        <v>31</v>
      </c>
      <c r="C4" s="12" t="s">
        <v>35</v>
      </c>
      <c r="D4" s="5" t="s">
        <v>1</v>
      </c>
      <c r="E4" s="8" t="s">
        <v>34</v>
      </c>
      <c r="F4" s="8" t="s">
        <v>37</v>
      </c>
      <c r="G4" s="8" t="s">
        <v>38</v>
      </c>
    </row>
    <row r="5" spans="1:7" ht="90" customHeight="1" x14ac:dyDescent="0.25">
      <c r="A5" s="1" t="s">
        <v>2</v>
      </c>
      <c r="B5" s="13" t="s">
        <v>52</v>
      </c>
      <c r="C5" s="4"/>
      <c r="D5" s="6">
        <v>30</v>
      </c>
      <c r="E5" s="4"/>
      <c r="F5" s="11"/>
      <c r="G5" s="11">
        <f>ROUND($D5*F5,2)</f>
        <v>0</v>
      </c>
    </row>
    <row r="6" spans="1:7" ht="72.75" customHeight="1" x14ac:dyDescent="0.25">
      <c r="A6" s="1" t="s">
        <v>4</v>
      </c>
      <c r="B6" s="13" t="s">
        <v>3</v>
      </c>
      <c r="C6" s="4"/>
      <c r="D6" s="6">
        <v>1</v>
      </c>
      <c r="E6" s="4"/>
      <c r="F6" s="11"/>
      <c r="G6" s="11">
        <f t="shared" ref="G6" si="0">ROUND($D6*F6,2)</f>
        <v>0</v>
      </c>
    </row>
    <row r="7" spans="1:7" x14ac:dyDescent="0.25">
      <c r="A7" s="20" t="s">
        <v>51</v>
      </c>
      <c r="B7" s="21"/>
      <c r="C7" s="21"/>
      <c r="D7" s="21"/>
      <c r="E7" s="21"/>
      <c r="F7" s="22"/>
      <c r="G7" s="11">
        <f>SUM(G5:G6)</f>
        <v>0</v>
      </c>
    </row>
    <row r="8" spans="1:7" x14ac:dyDescent="0.25">
      <c r="A8" s="20" t="s">
        <v>40</v>
      </c>
      <c r="B8" s="21"/>
      <c r="C8" s="21"/>
      <c r="D8" s="21"/>
      <c r="E8" s="21"/>
      <c r="F8" s="22"/>
      <c r="G8" s="11">
        <f>ROUND(G7*0.21,2)</f>
        <v>0</v>
      </c>
    </row>
    <row r="9" spans="1:7" x14ac:dyDescent="0.25">
      <c r="A9" s="20" t="s">
        <v>53</v>
      </c>
      <c r="B9" s="21"/>
      <c r="C9" s="21"/>
      <c r="D9" s="21"/>
      <c r="E9" s="21"/>
      <c r="F9" s="22"/>
      <c r="G9" s="11">
        <f>SUM(G7:G8)</f>
        <v>0</v>
      </c>
    </row>
    <row r="10" spans="1:7" x14ac:dyDescent="0.25">
      <c r="G10" s="10"/>
    </row>
  </sheetData>
  <mergeCells count="4">
    <mergeCell ref="A2:G2"/>
    <mergeCell ref="A7:F7"/>
    <mergeCell ref="A8:F8"/>
    <mergeCell ref="A9:F9"/>
  </mergeCells>
  <pageMargins left="0.7" right="0.7" top="0.75" bottom="0.75" header="0.3" footer="0.3"/>
  <pageSetup paperSize="9" scale="59" fitToHeight="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12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E8" sqref="E8"/>
    </sheetView>
  </sheetViews>
  <sheetFormatPr defaultRowHeight="15" x14ac:dyDescent="0.25"/>
  <cols>
    <col min="2" max="2" width="20.85546875" customWidth="1"/>
    <col min="3" max="3" width="36.85546875" customWidth="1"/>
    <col min="4" max="4" width="11.28515625" customWidth="1"/>
    <col min="5" max="5" width="41.42578125" customWidth="1"/>
    <col min="6" max="6" width="13.85546875" customWidth="1"/>
    <col min="7" max="7" width="13.7109375" customWidth="1"/>
  </cols>
  <sheetData>
    <row r="2" spans="1:7" x14ac:dyDescent="0.25">
      <c r="A2" s="19" t="s">
        <v>47</v>
      </c>
      <c r="B2" s="19"/>
      <c r="C2" s="19"/>
      <c r="D2" s="19"/>
      <c r="E2" s="19"/>
      <c r="F2" s="19"/>
      <c r="G2" s="19"/>
    </row>
    <row r="4" spans="1:7" ht="60" x14ac:dyDescent="0.25">
      <c r="A4" s="7" t="s">
        <v>0</v>
      </c>
      <c r="B4" s="7" t="s">
        <v>31</v>
      </c>
      <c r="C4" s="12" t="s">
        <v>35</v>
      </c>
      <c r="D4" s="5" t="s">
        <v>1</v>
      </c>
      <c r="E4" s="8" t="s">
        <v>34</v>
      </c>
      <c r="F4" s="8" t="s">
        <v>37</v>
      </c>
      <c r="G4" s="8" t="s">
        <v>38</v>
      </c>
    </row>
    <row r="5" spans="1:7" ht="111" customHeight="1" x14ac:dyDescent="0.25">
      <c r="A5" s="1" t="s">
        <v>2</v>
      </c>
      <c r="B5" s="13" t="s">
        <v>3</v>
      </c>
      <c r="C5" s="4"/>
      <c r="D5" s="6">
        <v>8</v>
      </c>
      <c r="E5" s="4"/>
      <c r="F5" s="11"/>
      <c r="G5" s="11">
        <f>ROUND($D5*F5,2)</f>
        <v>0</v>
      </c>
    </row>
    <row r="6" spans="1:7" ht="92.25" customHeight="1" x14ac:dyDescent="0.25">
      <c r="A6" s="1" t="s">
        <v>4</v>
      </c>
      <c r="B6" s="13" t="s">
        <v>5</v>
      </c>
      <c r="C6" s="4"/>
      <c r="D6" s="6">
        <v>5</v>
      </c>
      <c r="E6" s="4"/>
      <c r="F6" s="11"/>
      <c r="G6" s="11">
        <f t="shared" ref="G6:G8" si="0">ROUND($D6*F6,2)</f>
        <v>0</v>
      </c>
    </row>
    <row r="7" spans="1:7" ht="125.25" customHeight="1" x14ac:dyDescent="0.25">
      <c r="A7" s="1" t="s">
        <v>17</v>
      </c>
      <c r="B7" s="13" t="s">
        <v>18</v>
      </c>
      <c r="C7" s="4"/>
      <c r="D7" s="6">
        <v>3</v>
      </c>
      <c r="E7" s="4"/>
      <c r="F7" s="11"/>
      <c r="G7" s="11">
        <f t="shared" si="0"/>
        <v>0</v>
      </c>
    </row>
    <row r="8" spans="1:7" ht="100.5" customHeight="1" x14ac:dyDescent="0.25">
      <c r="A8" s="1" t="s">
        <v>26</v>
      </c>
      <c r="B8" s="13" t="s">
        <v>25</v>
      </c>
      <c r="C8" s="4"/>
      <c r="D8" s="6">
        <v>1</v>
      </c>
      <c r="E8" s="4"/>
      <c r="F8" s="11"/>
      <c r="G8" s="11">
        <f t="shared" si="0"/>
        <v>0</v>
      </c>
    </row>
    <row r="9" spans="1:7" x14ac:dyDescent="0.25">
      <c r="A9" s="20" t="s">
        <v>48</v>
      </c>
      <c r="B9" s="21"/>
      <c r="C9" s="21"/>
      <c r="D9" s="21"/>
      <c r="E9" s="21"/>
      <c r="F9" s="22"/>
      <c r="G9" s="11">
        <f>SUM(G5:G8)</f>
        <v>0</v>
      </c>
    </row>
    <row r="10" spans="1:7" x14ac:dyDescent="0.25">
      <c r="A10" s="20" t="s">
        <v>40</v>
      </c>
      <c r="B10" s="21"/>
      <c r="C10" s="21"/>
      <c r="D10" s="21"/>
      <c r="E10" s="21"/>
      <c r="F10" s="22"/>
      <c r="G10" s="11">
        <f>ROUND(G9*0.21,2)</f>
        <v>0</v>
      </c>
    </row>
    <row r="11" spans="1:7" x14ac:dyDescent="0.25">
      <c r="A11" s="20" t="s">
        <v>49</v>
      </c>
      <c r="B11" s="21"/>
      <c r="C11" s="21"/>
      <c r="D11" s="21"/>
      <c r="E11" s="21"/>
      <c r="F11" s="22"/>
      <c r="G11" s="11">
        <f>SUM(G9:G10)</f>
        <v>0</v>
      </c>
    </row>
    <row r="12" spans="1:7" x14ac:dyDescent="0.25">
      <c r="G12" s="10"/>
    </row>
  </sheetData>
  <mergeCells count="4">
    <mergeCell ref="A2:G2"/>
    <mergeCell ref="A9:F9"/>
    <mergeCell ref="A10:F10"/>
    <mergeCell ref="A11:F11"/>
  </mergeCells>
  <pageMargins left="0.7" right="0.7" top="0.75" bottom="0.75" header="0.3" footer="0.3"/>
  <pageSetup paperSize="9" scale="59" fitToHeight="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Finanšu piedāvājums</vt:lpstr>
      <vt:lpstr>Sociālais dienests</vt:lpstr>
      <vt:lpstr>Sporta centrs</vt:lpstr>
      <vt:lpstr>Mārupes vidusskola</vt:lpstr>
      <vt:lpstr>Kultūras nams</vt:lpstr>
      <vt:lpstr>Sheet3</vt:lpstr>
    </vt:vector>
  </TitlesOfParts>
  <Company>Capital Inc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IngaG</dc:creator>
  <cp:lastModifiedBy>IngaG</cp:lastModifiedBy>
  <cp:lastPrinted>2014-11-13T13:25:05Z</cp:lastPrinted>
  <dcterms:created xsi:type="dcterms:W3CDTF">2014-11-13T08:54:49Z</dcterms:created>
  <dcterms:modified xsi:type="dcterms:W3CDTF">2014-11-13T13:30:38Z</dcterms:modified>
</cp:coreProperties>
</file>