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Iepirkumi\2017_Iepirkumi\2017_20_IEP_Remontdarbi_iestades\"/>
    </mc:Choice>
  </mc:AlternateContent>
  <bookViews>
    <workbookView xWindow="0" yWindow="0" windowWidth="28800" windowHeight="12135" tabRatio="996" activeTab="4"/>
  </bookViews>
  <sheets>
    <sheet name="3.daļa" sheetId="39" r:id="rId1"/>
    <sheet name="Koptāme" sheetId="40" r:id="rId2"/>
    <sheet name="Kopsavilkums" sheetId="41" r:id="rId3"/>
    <sheet name="Jaunmārupes pamatskola" sheetId="29" r:id="rId4"/>
    <sheet name="Mūzikas un mākslas skola" sheetId="30" r:id="rId5"/>
    <sheet name="Skultes sākumskola" sheetId="31" r:id="rId6"/>
    <sheet name="Švarcenieki" sheetId="32" r:id="rId7"/>
  </sheets>
  <externalReferences>
    <externalReference r:id="rId8"/>
  </externalReferences>
  <definedNames>
    <definedName name="_xlnm.Print_Area" localSheetId="0">'3.daļa'!$A$1:$D$124</definedName>
    <definedName name="_xlnm.Print_Area" localSheetId="3">'Jaunmārupes pamatskola'!$A$1:$P$45</definedName>
    <definedName name="_xlnm.Print_Area" localSheetId="4">'Mūzikas un mākslas skola'!$A$1:$P$61</definedName>
    <definedName name="_xlnm.Print_Area" localSheetId="5">'Skultes sākumskola'!$A$1:$P$71</definedName>
  </definedNames>
  <calcPr calcId="162913"/>
</workbook>
</file>

<file path=xl/calcChain.xml><?xml version="1.0" encoding="utf-8"?>
<calcChain xmlns="http://schemas.openxmlformats.org/spreadsheetml/2006/main">
  <c r="H12" i="41" l="1"/>
  <c r="G12" i="41"/>
  <c r="F12" i="41"/>
  <c r="E12" i="41"/>
  <c r="E14" i="41" s="1"/>
  <c r="D18" i="41" s="1"/>
  <c r="D12" i="41"/>
  <c r="H11" i="41"/>
  <c r="G11" i="41"/>
  <c r="F11" i="41"/>
  <c r="E11" i="41"/>
  <c r="D11" i="41"/>
  <c r="H10" i="41"/>
  <c r="G10" i="41"/>
  <c r="F10" i="41"/>
  <c r="E10" i="41"/>
  <c r="D10" i="41"/>
  <c r="H9" i="41"/>
  <c r="H14" i="41" s="1"/>
  <c r="G9" i="41"/>
  <c r="F9" i="41"/>
  <c r="E9" i="41"/>
  <c r="D9" i="41"/>
  <c r="D14" i="41" s="1"/>
  <c r="D15" i="40"/>
  <c r="D14" i="40"/>
  <c r="D13" i="40"/>
  <c r="D12" i="40"/>
  <c r="D17" i="40" s="1"/>
  <c r="F14" i="41" l="1"/>
  <c r="G14" i="41"/>
  <c r="D15" i="41"/>
  <c r="D17" i="41"/>
  <c r="D18" i="40"/>
  <c r="D19" i="40" s="1"/>
  <c r="D19" i="41" l="1"/>
  <c r="D20" i="40"/>
  <c r="D21" i="40" s="1"/>
  <c r="N50" i="30" l="1"/>
  <c r="M50" i="30" l="1"/>
  <c r="M52" i="30" s="1"/>
  <c r="O50" i="30"/>
  <c r="N51" i="30"/>
  <c r="P51" i="30" s="1"/>
  <c r="L50" i="30"/>
  <c r="L60" i="31" l="1"/>
  <c r="N60" i="31"/>
  <c r="N61" i="31" s="1"/>
  <c r="P61" i="31" s="1"/>
  <c r="O60" i="31"/>
  <c r="O62" i="31" s="1"/>
  <c r="P50" i="30"/>
  <c r="P52" i="30" s="1"/>
  <c r="O52" i="30"/>
  <c r="N52" i="30"/>
  <c r="M34" i="29"/>
  <c r="M36" i="29" s="1"/>
  <c r="O34" i="29"/>
  <c r="O36" i="29" s="1"/>
  <c r="N34" i="29"/>
  <c r="N35" i="29" s="1"/>
  <c r="P35" i="29" s="1"/>
  <c r="L34" i="29"/>
  <c r="N28" i="32"/>
  <c r="N29" i="32" s="1"/>
  <c r="P29" i="32" s="1"/>
  <c r="O28" i="32"/>
  <c r="O30" i="32" s="1"/>
  <c r="M28" i="32"/>
  <c r="M30" i="32" s="1"/>
  <c r="L28" i="32"/>
  <c r="M12" i="30" l="1"/>
  <c r="M60" i="31"/>
  <c r="M62" i="31" s="1"/>
  <c r="P60" i="31"/>
  <c r="P62" i="31" s="1"/>
  <c r="N62" i="31"/>
  <c r="P34" i="29"/>
  <c r="P36" i="29" s="1"/>
  <c r="N36" i="29"/>
  <c r="P28" i="32"/>
  <c r="P30" i="32" s="1"/>
  <c r="N30" i="32"/>
  <c r="M12" i="31" l="1"/>
  <c r="M12" i="29"/>
  <c r="M12" i="32" l="1"/>
</calcChain>
</file>

<file path=xl/sharedStrings.xml><?xml version="1.0" encoding="utf-8"?>
<sst xmlns="http://schemas.openxmlformats.org/spreadsheetml/2006/main" count="557" uniqueCount="172">
  <si>
    <t>Mūzikas un mākslas skola</t>
  </si>
  <si>
    <t>Skultes sākumskola</t>
  </si>
  <si>
    <t>Kopā</t>
  </si>
  <si>
    <t>Fasādes krāsojuma atjaunošana</t>
  </si>
  <si>
    <t>(darba veids vai konstruktīvā elementa nosaukums)</t>
  </si>
  <si>
    <t>Pasūtītājs:                         Mārupes novada Dome, Reģ. Nr. 9000012827, jur. adrese: Mārupe, Daugavas iela 29,  LV-2167</t>
  </si>
  <si>
    <r>
      <rPr>
        <b/>
        <sz val="9"/>
        <rFont val="Arial"/>
        <family val="2"/>
        <charset val="186"/>
      </rPr>
      <t>Pasūtījuma Nr.</t>
    </r>
    <r>
      <rPr>
        <sz val="9"/>
        <rFont val="Arial"/>
        <family val="2"/>
        <charset val="186"/>
      </rPr>
      <t xml:space="preserve">         </t>
    </r>
  </si>
  <si>
    <t>Darbuzņēmējs:</t>
  </si>
  <si>
    <t>EURO</t>
  </si>
  <si>
    <t>Tāme sastādīta ________ gada tirgus cenās, pamatojoties uz _____________________</t>
  </si>
  <si>
    <t>Tāme sastādīta</t>
  </si>
  <si>
    <t>Nr.p.k.</t>
  </si>
  <si>
    <t>Kods</t>
  </si>
  <si>
    <t>Darba nosaukums</t>
  </si>
  <si>
    <t>Mērv.</t>
  </si>
  <si>
    <t>Daudz.</t>
  </si>
  <si>
    <t>Vienības izmaksas</t>
  </si>
  <si>
    <t>Kopā uz visu apjomu</t>
  </si>
  <si>
    <t>laika norma (c/h)</t>
  </si>
  <si>
    <t>darba samaksas likme (euro/h)</t>
  </si>
  <si>
    <t>darba alga (euro)</t>
  </si>
  <si>
    <t>materiāli (euro)</t>
  </si>
  <si>
    <t>mehā-nismi (euro)</t>
  </si>
  <si>
    <t>kopā (euro)</t>
  </si>
  <si>
    <t>darbietil-pība (c/h)</t>
  </si>
  <si>
    <t>summa (euro)</t>
  </si>
  <si>
    <r>
      <t>m</t>
    </r>
    <r>
      <rPr>
        <vertAlign val="superscript"/>
        <sz val="8"/>
        <rFont val="Times New Roman"/>
        <family val="1"/>
        <charset val="186"/>
      </rPr>
      <t>2</t>
    </r>
  </si>
  <si>
    <t>Iekšsienu gruntēšana, špaktelēšana un slīpēšana</t>
  </si>
  <si>
    <t>Materiālu transporta izdevumi (%)</t>
  </si>
  <si>
    <t>Piezīmes:</t>
  </si>
  <si>
    <t>Tiešās izmaksas kopā</t>
  </si>
  <si>
    <t>Sastādīja</t>
  </si>
  <si>
    <t>Pārbaudīja</t>
  </si>
  <si>
    <t>(paraksts un atšifrējums, datums)</t>
  </si>
  <si>
    <t>Sertifikāta Nr. _________________</t>
  </si>
  <si>
    <r>
      <t xml:space="preserve">1. Sagatavojot finanšu piedāvājumus lūdzam ņemt vērā, ka </t>
    </r>
    <r>
      <rPr>
        <u/>
        <sz val="9"/>
        <rFont val="Arial"/>
        <family val="2"/>
        <charset val="186"/>
      </rPr>
      <t>Pretendentam jāievērtē darbu apjomu sarakstā minēto darbu veikšanai nepieciešamie materiāli un papildus darbi, kas nav minēti šajā sarakstā, bet bez kuriem nebūtu iespējama būvdarbu tehnoloģiski pareiza un spēkā esošiem normatīviem atbilstoša veikšana pilnā apmērā.</t>
    </r>
  </si>
  <si>
    <t>gab</t>
  </si>
  <si>
    <t>m2</t>
  </si>
  <si>
    <t>Grīdas seguma atjaunošana</t>
  </si>
  <si>
    <t>Griestu gruntēšana, špaktelēšana un slīpēšana</t>
  </si>
  <si>
    <t>t.m.</t>
  </si>
  <si>
    <t>kompl</t>
  </si>
  <si>
    <t>Fasādes darbi</t>
  </si>
  <si>
    <t>Sienas virsmas attīrīšana</t>
  </si>
  <si>
    <r>
      <t>m</t>
    </r>
    <r>
      <rPr>
        <vertAlign val="superscript"/>
        <sz val="8"/>
        <rFont val="Times New Roman"/>
        <family val="1"/>
        <charset val="204"/>
      </rPr>
      <t>2</t>
    </r>
  </si>
  <si>
    <t>Sienas virsmu gruntēšana ar dziļumgrunti (Tiefengrund vai ekvivalents)</t>
  </si>
  <si>
    <t>t.m</t>
  </si>
  <si>
    <t>Vispārceltnieciskie darbi</t>
  </si>
  <si>
    <r>
      <rPr>
        <b/>
        <sz val="9"/>
        <rFont val="Arial"/>
        <family val="2"/>
        <charset val="186"/>
      </rPr>
      <t>Būves nosaukums:</t>
    </r>
    <r>
      <rPr>
        <sz val="9"/>
        <rFont val="Arial"/>
        <family val="2"/>
        <charset val="186"/>
      </rPr>
      <t xml:space="preserve">         Jaunmārupes pamatskola</t>
    </r>
  </si>
  <si>
    <r>
      <rPr>
        <b/>
        <sz val="9"/>
        <rFont val="Arial"/>
        <family val="2"/>
        <charset val="186"/>
      </rPr>
      <t>Objekta adrese:</t>
    </r>
    <r>
      <rPr>
        <sz val="9"/>
        <rFont val="Arial"/>
        <family val="2"/>
        <charset val="186"/>
      </rPr>
      <t xml:space="preserve">               Mazcenu aleja 4a, Mārupe </t>
    </r>
  </si>
  <si>
    <t>Koridora grīdas seguma nomaiņa</t>
  </si>
  <si>
    <t>Esošās grīdlīstes demontāža</t>
  </si>
  <si>
    <t>Elektroinstalāciju darbi</t>
  </si>
  <si>
    <r>
      <rPr>
        <b/>
        <sz val="9"/>
        <rFont val="Arial"/>
        <family val="2"/>
        <charset val="186"/>
      </rPr>
      <t>Objekta adrese:</t>
    </r>
    <r>
      <rPr>
        <sz val="9"/>
        <rFont val="Arial"/>
        <family val="2"/>
        <charset val="186"/>
      </rPr>
      <t xml:space="preserve">               Mazcenu aleja 4, Jaunpārupe </t>
    </r>
  </si>
  <si>
    <r>
      <rPr>
        <b/>
        <sz val="9"/>
        <rFont val="Arial"/>
        <family val="2"/>
        <charset val="186"/>
      </rPr>
      <t>Būves nosaukums:</t>
    </r>
    <r>
      <rPr>
        <sz val="9"/>
        <rFont val="Arial"/>
        <family val="2"/>
        <charset val="186"/>
      </rPr>
      <t xml:space="preserve">         Skultes pamatskola</t>
    </r>
  </si>
  <si>
    <r>
      <rPr>
        <b/>
        <sz val="9"/>
        <rFont val="Arial"/>
        <family val="2"/>
        <charset val="186"/>
      </rPr>
      <t>Objekta adrese:</t>
    </r>
    <r>
      <rPr>
        <sz val="9"/>
        <rFont val="Arial"/>
        <family val="2"/>
        <charset val="186"/>
      </rPr>
      <t xml:space="preserve">               Skultes iela 25, Skulte</t>
    </r>
  </si>
  <si>
    <r>
      <rPr>
        <b/>
        <sz val="9"/>
        <rFont val="Arial"/>
        <family val="2"/>
        <charset val="186"/>
      </rPr>
      <t>Būves nosaukums:</t>
    </r>
    <r>
      <rPr>
        <sz val="9"/>
        <rFont val="Arial"/>
        <family val="2"/>
        <charset val="186"/>
      </rPr>
      <t xml:space="preserve">         Dienas centrs Jaunmārupe</t>
    </r>
  </si>
  <si>
    <r>
      <rPr>
        <b/>
        <sz val="9"/>
        <rFont val="Arial"/>
        <family val="2"/>
        <charset val="186"/>
      </rPr>
      <t>Būves nosaukums:</t>
    </r>
    <r>
      <rPr>
        <sz val="9"/>
        <rFont val="Arial"/>
        <family val="2"/>
        <charset val="186"/>
      </rPr>
      <t xml:space="preserve">         Mārupes mūzikas un mākslas skola</t>
    </r>
  </si>
  <si>
    <r>
      <rPr>
        <b/>
        <sz val="9"/>
        <rFont val="Arial"/>
        <family val="2"/>
        <charset val="186"/>
      </rPr>
      <t>Objekta adrese:</t>
    </r>
    <r>
      <rPr>
        <sz val="9"/>
        <rFont val="Arial"/>
        <family val="2"/>
        <charset val="186"/>
      </rPr>
      <t xml:space="preserve">               Mazcenu aleja 39, Jaunmārupe, Mārupes novads</t>
    </r>
  </si>
  <si>
    <t>Apkures sistēmas pārbūve 2. stāvā</t>
  </si>
  <si>
    <t>Mūzikas klases skaņas izolācijas ierīkošana</t>
  </si>
  <si>
    <t>Mācību telpu remonts, telpa Nr.10</t>
  </si>
  <si>
    <t>Mācību telpu remonts, telpa Nr.11</t>
  </si>
  <si>
    <t>Metāla konstrukciju remonts ( metināšana)</t>
  </si>
  <si>
    <t>Metāla balkona seguma montāža</t>
  </si>
  <si>
    <t>Saimniecības ēkas siltināšana</t>
  </si>
  <si>
    <t>Ieejas mezgla  polikarbonāta nomaiņa un sienas apdare</t>
  </si>
  <si>
    <t>Sienas apmetuma remonts</t>
  </si>
  <si>
    <t>Tehniskā specifikācija</t>
  </si>
  <si>
    <t>Objekta adrese:</t>
  </si>
  <si>
    <t>Jaunmārupes Pamatskola</t>
  </si>
  <si>
    <t xml:space="preserve">Mazcenu aleja 4a, Jaunmārupe, Mārupe </t>
  </si>
  <si>
    <t>Mazcenu aleja 39, Jaunmārupe, Mārupes novads</t>
  </si>
  <si>
    <t>Skultes iela 25, Skulte, Mārupes novads</t>
  </si>
  <si>
    <t>Skultes pamatskola</t>
  </si>
  <si>
    <t>Mazcenu aleja 4, Jaunpārupe, Mārupes novads</t>
  </si>
  <si>
    <t>Tāmes izmaksas (bez PVN 21%)</t>
  </si>
  <si>
    <t>Iekšsienu kvalitatīvs krāsojums ar  zīdaini matētu lateksa krāsu(krāsu toņus saskaņot ar pasūtītāju) (krāsa ar minimālu emisiju un bez šķīdinātāju "ELS")</t>
  </si>
  <si>
    <t>Grīdas seguma- linoleja ieklāšana, Viendabīgs linolejs, klase 34 (linoleja krāsas toni saskaņot ar pasūtītāju), iepriekš grīdu sagatavojot (defektu novēršana, izlīdzināšana)</t>
  </si>
  <si>
    <t>Sienu remonts atsevišķās vietas un iekšsienu kvalitatīvs krāsojums ar  zīdaini matētu lateksa krāsu(krāsu toņus saskaņot ar pasūtītāju) (krāsa ar minimālu emisiju un bez šķīdinātāju "ELS")</t>
  </si>
  <si>
    <t>Durvju montāža (MDF durvis baltas, izmēri 2100mm  x 1000mm)</t>
  </si>
  <si>
    <t>Dienas centrs "Švarcinieki"</t>
  </si>
  <si>
    <t>Griestu kvalitatīvs krāsojums ( matēta lateksa krāsa iekšdarbiem)</t>
  </si>
  <si>
    <t xml:space="preserve"> PVC grīdlīstes montāža (krāsu toni saskaņot ar pasūtītāju)</t>
  </si>
  <si>
    <t>PVC grīdlīstes montāža (krāsu toni saskaņot ar pasūtītāju)</t>
  </si>
  <si>
    <t>Esoša balkona betona grīdas seguma demontāža</t>
  </si>
  <si>
    <t>Kāpņu pakāpiena laiduma krāsošana ar pusmatētu krāsu metālam</t>
  </si>
  <si>
    <t>Griestu siltinājuma dībeļošan un armēšana</t>
  </si>
  <si>
    <t xml:space="preserve">Griestu siltinājums līmēšana ,akmens vate 100mm </t>
  </si>
  <si>
    <t>Ieejas mezgla, betona pakāpiena izveide ( izmēri 1200mmx200mm)</t>
  </si>
  <si>
    <t>Esošā polikarbonāta jumta demontāža</t>
  </si>
  <si>
    <t>Jaunā jumta seguma ( bronzas polikarbonāta 10mm ) montāža un metāla konstrukciju krāsojuma atjaunošana</t>
  </si>
  <si>
    <t>Metāla konstrukcijas attīrīšana un apstrāde ar metālam paredzētu krāsu ( toni saskaņot ar pasūtītāju)</t>
  </si>
  <si>
    <t xml:space="preserve">Iekšsienu apmetuma remonts - plaknes izlīdzināšana </t>
  </si>
  <si>
    <t>Sienas</t>
  </si>
  <si>
    <t>Griesti</t>
  </si>
  <si>
    <t xml:space="preserve">Sienas </t>
  </si>
  <si>
    <t>Grīdas seguma- linoleja ieklāšana, viendabīgs linolejs, klase 34 (linoleja krāsas toni saskaņot ar pasūtītāju).</t>
  </si>
  <si>
    <t>Grīdas plaknes izlīdzināšana</t>
  </si>
  <si>
    <t>Esošā grīdas seguma(linoleja) demontāža</t>
  </si>
  <si>
    <t>Grīdas seguma- linoleja ieklāšana, viendabīgs linolejs, klase 34 (linoleja krāsas toni saskaņot ar pasūtītāju)</t>
  </si>
  <si>
    <t>Sienas virsmu attīrīšana</t>
  </si>
  <si>
    <t>Sienu virsmu remonts ,bojāto vietu armēšana un špaktalēšana, slīpēšanas, gruntēšana</t>
  </si>
  <si>
    <t>Sienu virsmas dekoratīva apmetuma (Knauf Strukturputz vai ekvivalents) grauda lielums 2,0mm uzklāšana</t>
  </si>
  <si>
    <t>Sienu  gruntēšana ar dziļumgrunti (Tiefengrund vai ekvivalents)</t>
  </si>
  <si>
    <t>Sienu krāsošana (divas reizes) ar fasādes tonētu silikātkrāsu (Siliconharz EG Farbe vai ekvivalents), (saskaņot ar Pasūtītāju)</t>
  </si>
  <si>
    <t>Vējkastes dēļu seguma nomaiņa ( toni saskaņot ar Pasūtītāju)</t>
  </si>
  <si>
    <t>Aizmūrētas durvju ailes demontāža</t>
  </si>
  <si>
    <t>Ģipškartona starpsienu apšut ar ģipškartonu 3. kārtās</t>
  </si>
  <si>
    <t xml:space="preserve">Gaismas ķermeņa montāža </t>
  </si>
  <si>
    <t>Gaismas panelis led, izmēri 600x600 paredzēts ievietot piekārtajos griestos</t>
  </si>
  <si>
    <t>Esošās apkures sildķermenis (radiātoru ) demontāža</t>
  </si>
  <si>
    <t>Esošās apkures sitēmas pielāgošana jaunajiem sildķermeņiem</t>
  </si>
  <si>
    <t>Jauno sildķermenisu montāža ( 1200x500x22)</t>
  </si>
  <si>
    <t>Skaņas izolācijas instalācija klases telpā Nr.1 (Skaņu izolācijas un  materiāls ( 1000x600 mm) Biezums: 15 mm)</t>
  </si>
  <si>
    <t>Skaņas izolācijas instalācija klases telpā Nr.2 (Skaņu izolācijas un  materiāls ( 1000x600 mm) Biezums: 15 mm)</t>
  </si>
  <si>
    <t xml:space="preserve">Ēkas fasādes remonts </t>
  </si>
  <si>
    <t>Sienu virsmu remonts ,bojāto vietu armēšana un špaktelēšana, slīpēšanas, gruntēšana</t>
  </si>
  <si>
    <t xml:space="preserve">Ģipškartona starpsienas aizpildīšana ar akmens vati b=100mm </t>
  </si>
  <si>
    <t>PVC loga piegāde un  montāža (izmēri 1000mm x1400mm )</t>
  </si>
  <si>
    <t>Piegāde un montāža divvērtņu metāla siltinātas durvis ar ailes apdari ( izmēri 2100mm x 1300mm, aktīvā vērtne 900mm))</t>
  </si>
  <si>
    <t>Dienas gaismas gaismekļa montāža, dienas gaismas gaismeklis 600x600, virsapmetuma</t>
  </si>
  <si>
    <t>Klases sadalīšana divos kabinetos</t>
  </si>
  <si>
    <t>Durvju piegāde un montāža (skaņas izolācijas klase 32 dB, durvju izmēri 2010x100mm aprīkotas ar kleidām)</t>
  </si>
  <si>
    <t>Ģipškartona starpsienas karkasa izbūve(sienas biezums 100mm, profilus izbūvēt ar s=400mm)</t>
  </si>
  <si>
    <t>Griestu montāža (armstrong vai ekvivalentu  tipa piekārtie griesti, šūnu izmēri 600x600mm)</t>
  </si>
  <si>
    <t>Elektrības ievilkšana jaunajā starpsienā ( pievienojoties esošajā spēka sadalē)</t>
  </si>
  <si>
    <t>Elektrības rozetes montāža ( vienā rāmīti divas rozetes)</t>
  </si>
  <si>
    <t>Balkona un evakuācijas kāpņu remonts</t>
  </si>
  <si>
    <t>Elektrības instalācijas darbi</t>
  </si>
  <si>
    <t>Palīgmehānismi stutes balkona un kāpņu  laidu nostiprināšanai</t>
  </si>
  <si>
    <t>Sienu krāsošana (divas reizes) ar fasādes tonētu silikātkrāsu (Siliconharz EG Farbe vai ekvivalents), (krāsu  toni saskaņot ar Pasūtītāju)</t>
  </si>
  <si>
    <t>Lokālā tāme Nr.3-1</t>
  </si>
  <si>
    <t>Lokālā tāme Nr.3-2</t>
  </si>
  <si>
    <t>Lokālā tāme Nr.3-3</t>
  </si>
  <si>
    <t>Lokālā tāme Nr.3-4</t>
  </si>
  <si>
    <t>KOPTĀME</t>
  </si>
  <si>
    <t>REMONTDARBI 1.DAĻA</t>
  </si>
  <si>
    <t>MĀRUPE, MĀRUPES NOVADS</t>
  </si>
  <si>
    <t>Tāme sastādīta: 2017. gada ________</t>
  </si>
  <si>
    <t>Objekta Nr.</t>
  </si>
  <si>
    <t>Objekta nosaukums</t>
  </si>
  <si>
    <r>
      <t>Objekta izmaksas (</t>
    </r>
    <r>
      <rPr>
        <i/>
        <sz val="10"/>
        <rFont val="Times New Roman"/>
        <family val="1"/>
        <charset val="186"/>
      </rPr>
      <t>euro</t>
    </r>
    <r>
      <rPr>
        <sz val="10"/>
        <rFont val="Times New Roman"/>
        <family val="1"/>
        <charset val="186"/>
      </rPr>
      <t xml:space="preserve">) </t>
    </r>
  </si>
  <si>
    <t>Finanšu rezerve neparedzētiem darbiem 5%</t>
  </si>
  <si>
    <t>KOPĀ</t>
  </si>
  <si>
    <t>PVN 21%</t>
  </si>
  <si>
    <t>PAVISAM DARBU IZMAKSAS</t>
  </si>
  <si>
    <t>KOPSAVILKUMS</t>
  </si>
  <si>
    <t>Sastādīta: 2017. gada __________</t>
  </si>
  <si>
    <t>Kods, tāmes Nr.</t>
  </si>
  <si>
    <t>Darba veids vai konstruktīvā elementa nosaukums</t>
  </si>
  <si>
    <r>
      <t>Tāmes izmaksas (</t>
    </r>
    <r>
      <rPr>
        <i/>
        <sz val="10"/>
        <rFont val="Times New Roman"/>
        <family val="1"/>
        <charset val="186"/>
      </rPr>
      <t>euro)</t>
    </r>
  </si>
  <si>
    <t>Tai skaitā</t>
  </si>
  <si>
    <t>Darbietilpība (c/h)</t>
  </si>
  <si>
    <r>
      <t>Darba alga (</t>
    </r>
    <r>
      <rPr>
        <i/>
        <sz val="10"/>
        <rFont val="Times New Roman"/>
        <family val="1"/>
        <charset val="186"/>
      </rPr>
      <t>euro</t>
    </r>
    <r>
      <rPr>
        <sz val="10"/>
        <rFont val="Times New Roman"/>
        <family val="1"/>
        <charset val="186"/>
      </rPr>
      <t>)</t>
    </r>
  </si>
  <si>
    <r>
      <t>Materiāli (</t>
    </r>
    <r>
      <rPr>
        <i/>
        <sz val="10"/>
        <rFont val="Times New Roman"/>
        <family val="1"/>
        <charset val="186"/>
      </rPr>
      <t>euro</t>
    </r>
    <r>
      <rPr>
        <sz val="10"/>
        <rFont val="Times New Roman"/>
        <family val="1"/>
        <charset val="186"/>
      </rPr>
      <t xml:space="preserve">) </t>
    </r>
  </si>
  <si>
    <r>
      <t>Mehānismi (</t>
    </r>
    <r>
      <rPr>
        <i/>
        <sz val="10"/>
        <rFont val="Times New Roman"/>
        <family val="1"/>
        <charset val="186"/>
      </rPr>
      <t>euro</t>
    </r>
    <r>
      <rPr>
        <sz val="10"/>
        <rFont val="Times New Roman"/>
        <family val="1"/>
        <charset val="186"/>
      </rPr>
      <t>)</t>
    </r>
  </si>
  <si>
    <t>Virsizdevumi X%</t>
  </si>
  <si>
    <t>t.sk. darba aizsardzībai</t>
  </si>
  <si>
    <t>Peļņa X%</t>
  </si>
  <si>
    <t>Darba devēja sociālais nodoklis 23,59%</t>
  </si>
  <si>
    <t>PAVISAM KOPĀ</t>
  </si>
  <si>
    <t>3-1</t>
  </si>
  <si>
    <t>3-2</t>
  </si>
  <si>
    <t>3-3</t>
  </si>
  <si>
    <t>3-4</t>
  </si>
  <si>
    <t>Jaunmārupes pamatskola</t>
  </si>
  <si>
    <t>Dienas centrs Jaunmārupe</t>
  </si>
  <si>
    <r>
      <rPr>
        <b/>
        <sz val="9"/>
        <rFont val="Arial"/>
        <family val="2"/>
        <charset val="186"/>
      </rPr>
      <t>Objekta nosaukums:</t>
    </r>
    <r>
      <rPr>
        <sz val="9"/>
        <rFont val="Arial"/>
        <family val="2"/>
        <charset val="186"/>
      </rPr>
      <t xml:space="preserve">      Dienas centrs Jaunmārupe remonta darbi</t>
    </r>
  </si>
  <si>
    <r>
      <rPr>
        <b/>
        <sz val="9"/>
        <rFont val="Arial"/>
        <family val="2"/>
        <charset val="186"/>
      </rPr>
      <t>Objekta nosaukums:</t>
    </r>
    <r>
      <rPr>
        <sz val="9"/>
        <rFont val="Arial"/>
        <family val="2"/>
        <charset val="186"/>
      </rPr>
      <t xml:space="preserve">      Skultes pamatskolas remonta darbi</t>
    </r>
  </si>
  <si>
    <r>
      <rPr>
        <b/>
        <sz val="9"/>
        <rFont val="Arial"/>
        <family val="2"/>
        <charset val="186"/>
      </rPr>
      <t>Objekta nosaukums:</t>
    </r>
    <r>
      <rPr>
        <sz val="9"/>
        <rFont val="Arial"/>
        <family val="2"/>
        <charset val="186"/>
      </rPr>
      <t xml:space="preserve">      Mārupes mūzikas un mākslas skolas remonta darbi</t>
    </r>
  </si>
  <si>
    <r>
      <rPr>
        <b/>
        <sz val="9"/>
        <rFont val="Arial"/>
        <family val="2"/>
        <charset val="186"/>
      </rPr>
      <t>Objekta nosaukums:</t>
    </r>
    <r>
      <rPr>
        <sz val="9"/>
        <rFont val="Arial"/>
        <family val="2"/>
        <charset val="186"/>
      </rPr>
      <t xml:space="preserve">     Jaunmārupes pamatskolas remonta darbi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</si>
</sst>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 #,##0.00\ ;\-* #,##0.00\ ;\ * \-#\ ;@\ "/>
    <numFmt numFmtId="165" formatCode="0_ ;\-0\ "/>
  </numFmts>
  <fonts count="52" x14ac:knownFonts="1">
    <font>
      <sz val="12"/>
      <color rgb="FF000000"/>
      <name val="Times New Roman"/>
      <family val="1"/>
      <charset val="186"/>
    </font>
    <font>
      <sz val="10"/>
      <color rgb="FF000000"/>
      <name val="Arial"/>
      <family val="2"/>
      <charset val="186"/>
    </font>
    <font>
      <sz val="10"/>
      <color rgb="FF000000"/>
      <name val="Times New Roman"/>
      <family val="1"/>
      <charset val="186"/>
    </font>
    <font>
      <sz val="8"/>
      <color rgb="FF000000"/>
      <name val="Times New Roman"/>
      <family val="1"/>
      <charset val="186"/>
    </font>
    <font>
      <sz val="10"/>
      <name val="Arial"/>
      <family val="2"/>
    </font>
    <font>
      <sz val="10"/>
      <name val="Arial"/>
      <family val="2"/>
      <charset val="186"/>
    </font>
    <font>
      <sz val="11"/>
      <color indexed="8"/>
      <name val="Calibri"/>
      <family val="2"/>
      <charset val="186"/>
    </font>
    <font>
      <sz val="10"/>
      <name val="Helv"/>
      <family val="2"/>
    </font>
    <font>
      <sz val="10"/>
      <name val="Times New Roman"/>
      <family val="1"/>
      <charset val="186"/>
    </font>
    <font>
      <sz val="11"/>
      <name val="Times New Roman"/>
      <family val="1"/>
      <charset val="186"/>
    </font>
    <font>
      <sz val="11"/>
      <color rgb="FF006100"/>
      <name val="Calibri"/>
      <family val="2"/>
      <charset val="186"/>
      <scheme val="minor"/>
    </font>
    <font>
      <b/>
      <sz val="11"/>
      <name val="Arial"/>
      <family val="2"/>
      <charset val="186"/>
    </font>
    <font>
      <sz val="11"/>
      <name val="Arial"/>
      <family val="2"/>
      <charset val="186"/>
    </font>
    <font>
      <b/>
      <sz val="10"/>
      <name val="Arial"/>
      <family val="2"/>
      <charset val="186"/>
    </font>
    <font>
      <sz val="8"/>
      <name val="Arial"/>
      <family val="2"/>
      <charset val="186"/>
    </font>
    <font>
      <sz val="9"/>
      <name val="Arial"/>
      <family val="2"/>
      <charset val="186"/>
    </font>
    <font>
      <b/>
      <sz val="9"/>
      <name val="Arial"/>
      <family val="2"/>
      <charset val="186"/>
    </font>
    <font>
      <u/>
      <sz val="9"/>
      <name val="Arial"/>
      <family val="2"/>
      <charset val="186"/>
    </font>
    <font>
      <b/>
      <sz val="8"/>
      <name val="Arial"/>
      <family val="2"/>
      <charset val="186"/>
    </font>
    <font>
      <b/>
      <i/>
      <sz val="7"/>
      <name val="Arial"/>
      <family val="2"/>
      <charset val="186"/>
    </font>
    <font>
      <sz val="8"/>
      <name val="Times New Roman"/>
      <family val="1"/>
      <charset val="186"/>
    </font>
    <font>
      <vertAlign val="superscript"/>
      <sz val="8"/>
      <name val="Times New Roman"/>
      <family val="1"/>
      <charset val="186"/>
    </font>
    <font>
      <sz val="10"/>
      <name val="Helv"/>
    </font>
    <font>
      <b/>
      <sz val="10"/>
      <color theme="1"/>
      <name val="Times New Roman"/>
      <family val="1"/>
      <charset val="186"/>
    </font>
    <font>
      <b/>
      <sz val="8"/>
      <color indexed="8"/>
      <name val="Times New Roman"/>
      <family val="1"/>
      <charset val="186"/>
    </font>
    <font>
      <b/>
      <sz val="8"/>
      <name val="Times New Roman"/>
      <family val="1"/>
      <charset val="186"/>
    </font>
    <font>
      <sz val="8"/>
      <color theme="1"/>
      <name val="Times New Roman"/>
      <family val="1"/>
      <charset val="186"/>
    </font>
    <font>
      <sz val="8"/>
      <color indexed="8"/>
      <name val="Times New Roman"/>
      <family val="1"/>
      <charset val="186"/>
    </font>
    <font>
      <vertAlign val="superscript"/>
      <sz val="9"/>
      <name val="Arial"/>
      <family val="2"/>
      <charset val="186"/>
    </font>
    <font>
      <sz val="9"/>
      <name val="Arial"/>
      <family val="2"/>
      <charset val="204"/>
    </font>
    <font>
      <sz val="10"/>
      <name val="Arial"/>
      <family val="2"/>
      <charset val="204"/>
    </font>
    <font>
      <sz val="10"/>
      <color indexed="8"/>
      <name val="Arial"/>
      <family val="2"/>
      <charset val="204"/>
    </font>
    <font>
      <sz val="8"/>
      <name val="Times New Roman"/>
      <family val="1"/>
      <charset val="204"/>
    </font>
    <font>
      <vertAlign val="superscript"/>
      <sz val="8"/>
      <name val="Times New Roman"/>
      <family val="1"/>
      <charset val="204"/>
    </font>
    <font>
      <sz val="8"/>
      <color rgb="FF000000"/>
      <name val="Times New Roman"/>
      <family val="1"/>
      <charset val="204"/>
    </font>
    <font>
      <sz val="8"/>
      <name val="Arial"/>
      <family val="2"/>
      <charset val="204"/>
    </font>
    <font>
      <b/>
      <sz val="8"/>
      <color rgb="FF000000"/>
      <name val="Times New Roman"/>
      <family val="1"/>
      <charset val="186"/>
    </font>
    <font>
      <sz val="8"/>
      <color indexed="8"/>
      <name val="Times New Roman"/>
      <family val="1"/>
      <charset val="204"/>
    </font>
    <font>
      <b/>
      <sz val="8"/>
      <color indexed="8"/>
      <name val="Times New Roman"/>
      <family val="1"/>
      <charset val="204"/>
    </font>
    <font>
      <sz val="8"/>
      <color rgb="FFFF0000"/>
      <name val="Arial"/>
      <family val="2"/>
      <charset val="186"/>
    </font>
    <font>
      <sz val="11"/>
      <color theme="1"/>
      <name val="Times New Roman"/>
      <family val="1"/>
      <charset val="186"/>
    </font>
    <font>
      <sz val="9"/>
      <color theme="1"/>
      <name val="Times New Roman"/>
      <family val="1"/>
      <charset val="186"/>
    </font>
    <font>
      <b/>
      <sz val="14"/>
      <color theme="1"/>
      <name val="Times New Roman"/>
      <family val="1"/>
      <charset val="186"/>
    </font>
    <font>
      <b/>
      <sz val="9"/>
      <color theme="1"/>
      <name val="Times New Roman"/>
      <family val="1"/>
      <charset val="186"/>
    </font>
    <font>
      <sz val="9"/>
      <name val="Times New Roman"/>
      <family val="1"/>
      <charset val="186"/>
    </font>
    <font>
      <b/>
      <u/>
      <sz val="10"/>
      <name val="Arial"/>
      <family val="2"/>
    </font>
    <font>
      <b/>
      <sz val="11"/>
      <name val="Arial"/>
      <family val="2"/>
    </font>
    <font>
      <sz val="11"/>
      <name val="Arial"/>
      <family val="2"/>
    </font>
    <font>
      <b/>
      <sz val="10"/>
      <name val="Arial"/>
      <family val="2"/>
    </font>
    <font>
      <i/>
      <sz val="10"/>
      <name val="Times New Roman"/>
      <family val="1"/>
      <charset val="186"/>
    </font>
    <font>
      <b/>
      <sz val="10"/>
      <name val="Times New Roman"/>
      <family val="1"/>
      <charset val="186"/>
    </font>
    <font>
      <b/>
      <sz val="11"/>
      <name val="Times New Roman"/>
      <family val="1"/>
      <charset val="186"/>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theme="0"/>
        <bgColor indexed="27"/>
      </patternFill>
    </fill>
    <fill>
      <patternFill patternType="solid">
        <fgColor indexed="9"/>
        <bgColor indexed="34"/>
      </patternFill>
    </fill>
    <fill>
      <patternFill patternType="solid">
        <fgColor theme="0"/>
        <bgColor indexed="34"/>
      </patternFill>
    </fill>
    <fill>
      <patternFill patternType="solid">
        <fgColor indexed="9"/>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s>
  <cellStyleXfs count="17">
    <xf numFmtId="0" fontId="0" fillId="0" borderId="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4" fillId="0" borderId="0"/>
    <xf numFmtId="0" fontId="6" fillId="0" borderId="0"/>
    <xf numFmtId="0" fontId="7" fillId="0" borderId="0"/>
    <xf numFmtId="0" fontId="5" fillId="0" borderId="0"/>
    <xf numFmtId="0" fontId="5" fillId="0" borderId="0"/>
    <xf numFmtId="0" fontId="4" fillId="0" borderId="0"/>
    <xf numFmtId="0" fontId="5" fillId="0" borderId="0"/>
    <xf numFmtId="164" fontId="4" fillId="0" borderId="0" applyFill="0" applyBorder="0" applyAlignment="0" applyProtection="0"/>
    <xf numFmtId="0" fontId="10" fillId="4" borderId="0" applyNumberFormat="0" applyBorder="0" applyAlignment="0" applyProtection="0"/>
    <xf numFmtId="0" fontId="22" fillId="0" borderId="0"/>
    <xf numFmtId="0" fontId="6" fillId="0" borderId="0"/>
    <xf numFmtId="0" fontId="22" fillId="0" borderId="0"/>
  </cellStyleXfs>
  <cellXfs count="315">
    <xf numFmtId="0" fontId="0" fillId="0" borderId="0" xfId="0"/>
    <xf numFmtId="0" fontId="12" fillId="0" borderId="0" xfId="0" applyFont="1"/>
    <xf numFmtId="0" fontId="12" fillId="0" borderId="0" xfId="0" applyFont="1" applyAlignment="1">
      <alignment horizontal="center"/>
    </xf>
    <xf numFmtId="0" fontId="5" fillId="0" borderId="0" xfId="2" applyFont="1"/>
    <xf numFmtId="0" fontId="5" fillId="0" borderId="0" xfId="2" applyFont="1" applyFill="1"/>
    <xf numFmtId="0" fontId="5" fillId="0" borderId="0" xfId="2" applyFont="1" applyAlignment="1">
      <alignment horizontal="center" vertical="center"/>
    </xf>
    <xf numFmtId="0" fontId="14" fillId="0" borderId="0" xfId="5" applyFont="1" applyFill="1" applyBorder="1" applyAlignment="1">
      <alignment horizontal="center" vertical="center"/>
    </xf>
    <xf numFmtId="0" fontId="14" fillId="0" borderId="0" xfId="5" applyFont="1" applyFill="1" applyBorder="1" applyAlignment="1"/>
    <xf numFmtId="0" fontId="15" fillId="0" borderId="0" xfId="5" applyFont="1" applyAlignment="1">
      <alignment vertical="center"/>
    </xf>
    <xf numFmtId="0" fontId="15" fillId="0" borderId="0" xfId="5" applyFont="1" applyFill="1" applyBorder="1" applyAlignment="1">
      <alignment vertical="center" wrapText="1"/>
    </xf>
    <xf numFmtId="0" fontId="17" fillId="0" borderId="0" xfId="5" applyFont="1" applyBorder="1" applyAlignment="1">
      <alignment horizontal="center" vertical="center"/>
    </xf>
    <xf numFmtId="2" fontId="17" fillId="0" borderId="0" xfId="5" applyNumberFormat="1" applyFont="1" applyBorder="1" applyAlignment="1">
      <alignment horizontal="center" vertical="center"/>
    </xf>
    <xf numFmtId="0" fontId="17" fillId="0" borderId="0" xfId="5" applyFont="1" applyBorder="1" applyAlignment="1">
      <alignment vertical="center"/>
    </xf>
    <xf numFmtId="0" fontId="17" fillId="0" borderId="0" xfId="5" applyFont="1" applyFill="1" applyBorder="1" applyAlignment="1">
      <alignment vertical="center"/>
    </xf>
    <xf numFmtId="0" fontId="12" fillId="0" borderId="0" xfId="0" applyFont="1" applyAlignment="1">
      <alignment vertical="center"/>
    </xf>
    <xf numFmtId="0" fontId="15" fillId="0" borderId="0" xfId="5" applyFont="1" applyFill="1" applyBorder="1" applyAlignment="1">
      <alignment horizontal="left" vertical="center"/>
    </xf>
    <xf numFmtId="0" fontId="16" fillId="0" borderId="0" xfId="5" applyFont="1" applyAlignment="1">
      <alignment vertical="center"/>
    </xf>
    <xf numFmtId="0" fontId="15" fillId="0" borderId="0" xfId="5" applyFont="1" applyFill="1" applyBorder="1" applyAlignment="1">
      <alignment vertical="center"/>
    </xf>
    <xf numFmtId="49" fontId="17" fillId="0" borderId="0" xfId="5" applyNumberFormat="1" applyFont="1" applyBorder="1" applyAlignment="1">
      <alignment horizontal="center" vertical="center"/>
    </xf>
    <xf numFmtId="0" fontId="5" fillId="0" borderId="0" xfId="2" applyFont="1" applyAlignment="1">
      <alignment vertical="center"/>
    </xf>
    <xf numFmtId="0" fontId="14" fillId="0" borderId="0" xfId="5" applyFont="1" applyFill="1" applyBorder="1" applyAlignment="1">
      <alignment vertical="center" wrapText="1"/>
    </xf>
    <xf numFmtId="0" fontId="14" fillId="0" borderId="0" xfId="5" applyFont="1" applyFill="1" applyBorder="1" applyAlignment="1">
      <alignment horizontal="center" vertical="center" wrapText="1"/>
    </xf>
    <xf numFmtId="0" fontId="5" fillId="0" borderId="0" xfId="5" applyFont="1" applyFill="1" applyBorder="1" applyAlignment="1">
      <alignment horizontal="center" vertical="center"/>
    </xf>
    <xf numFmtId="0" fontId="14" fillId="0" borderId="0" xfId="5" applyFont="1" applyFill="1" applyBorder="1" applyAlignment="1">
      <alignment vertical="center"/>
    </xf>
    <xf numFmtId="0" fontId="5" fillId="0" borderId="0" xfId="5" applyFont="1" applyFill="1" applyBorder="1" applyAlignment="1">
      <alignment vertical="center"/>
    </xf>
    <xf numFmtId="0" fontId="15" fillId="0" borderId="0" xfId="5" applyFont="1" applyFill="1" applyBorder="1" applyAlignment="1"/>
    <xf numFmtId="0" fontId="15" fillId="0" borderId="0" xfId="5" applyFont="1" applyFill="1" applyBorder="1" applyAlignment="1">
      <alignment horizontal="right"/>
    </xf>
    <xf numFmtId="0" fontId="15" fillId="0" borderId="0" xfId="5" applyFont="1" applyFill="1" applyAlignment="1">
      <alignment horizontal="left" vertical="center"/>
    </xf>
    <xf numFmtId="0" fontId="14" fillId="0" borderId="0" xfId="2" applyFont="1"/>
    <xf numFmtId="0" fontId="5" fillId="0" borderId="0" xfId="5" applyFont="1" applyFill="1" applyBorder="1" applyAlignment="1"/>
    <xf numFmtId="0" fontId="5" fillId="0" borderId="0" xfId="5" applyFont="1" applyFill="1" applyBorder="1" applyAlignment="1">
      <alignment horizontal="left"/>
    </xf>
    <xf numFmtId="0" fontId="18" fillId="2" borderId="11" xfId="5" applyFont="1" applyFill="1" applyBorder="1" applyAlignment="1">
      <alignment horizontal="center" vertical="center" wrapText="1"/>
    </xf>
    <xf numFmtId="0" fontId="18" fillId="2" borderId="14" xfId="5" applyFont="1" applyFill="1" applyBorder="1" applyAlignment="1">
      <alignment horizontal="center" vertical="center" wrapText="1"/>
    </xf>
    <xf numFmtId="0" fontId="19" fillId="2" borderId="1" xfId="5" applyFont="1" applyFill="1" applyBorder="1" applyAlignment="1">
      <alignment horizontal="center" vertical="center" wrapText="1"/>
    </xf>
    <xf numFmtId="0" fontId="14" fillId="0" borderId="1" xfId="0" applyFont="1" applyFill="1" applyBorder="1" applyAlignment="1">
      <alignment horizontal="center" vertical="top"/>
    </xf>
    <xf numFmtId="0" fontId="14" fillId="0" borderId="1" xfId="0" applyFont="1" applyFill="1" applyBorder="1" applyAlignment="1">
      <alignment horizontal="center" vertical="top" shrinkToFit="1"/>
    </xf>
    <xf numFmtId="0" fontId="18" fillId="0" borderId="1" xfId="0" applyFont="1" applyBorder="1" applyAlignment="1">
      <alignment horizontal="center" vertical="top" wrapText="1"/>
    </xf>
    <xf numFmtId="0" fontId="14" fillId="0" borderId="1" xfId="0" applyFont="1" applyBorder="1" applyAlignment="1">
      <alignment horizontal="center" vertical="top" wrapText="1"/>
    </xf>
    <xf numFmtId="2" fontId="14" fillId="0" borderId="1" xfId="0" applyNumberFormat="1" applyFont="1" applyFill="1" applyBorder="1" applyAlignment="1">
      <alignment horizontal="center" vertical="top" wrapText="1"/>
    </xf>
    <xf numFmtId="43" fontId="14" fillId="0" borderId="1" xfId="0" applyNumberFormat="1" applyFont="1" applyFill="1" applyBorder="1" applyAlignment="1">
      <alignment horizontal="center" vertical="top"/>
    </xf>
    <xf numFmtId="43" fontId="18" fillId="0" borderId="1" xfId="0" applyNumberFormat="1" applyFont="1" applyFill="1" applyBorder="1" applyAlignment="1">
      <alignment horizontal="center" vertical="top"/>
    </xf>
    <xf numFmtId="0" fontId="14" fillId="0" borderId="0" xfId="0" applyFont="1" applyFill="1"/>
    <xf numFmtId="0" fontId="14" fillId="0" borderId="1" xfId="0" applyFont="1" applyFill="1" applyBorder="1" applyAlignment="1">
      <alignment horizontal="center" vertical="top" wrapText="1"/>
    </xf>
    <xf numFmtId="0" fontId="20" fillId="3" borderId="1" xfId="0" applyFont="1" applyFill="1" applyBorder="1" applyAlignment="1">
      <alignment horizontal="center" vertical="center" wrapText="1"/>
    </xf>
    <xf numFmtId="165" fontId="14" fillId="0" borderId="1" xfId="0" applyNumberFormat="1" applyFont="1" applyBorder="1" applyAlignment="1">
      <alignment horizontal="center" vertical="top" wrapText="1"/>
    </xf>
    <xf numFmtId="43" fontId="14" fillId="0" borderId="0" xfId="0" applyNumberFormat="1" applyFont="1" applyFill="1"/>
    <xf numFmtId="2" fontId="20" fillId="0" borderId="1" xfId="14" applyNumberFormat="1" applyFont="1" applyFill="1" applyBorder="1" applyAlignment="1">
      <alignment horizontal="center" vertical="center" wrapText="1"/>
    </xf>
    <xf numFmtId="2" fontId="20" fillId="0" borderId="1" xfId="13"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3"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20" fillId="0" borderId="1" xfId="0" applyFont="1" applyBorder="1" applyAlignment="1">
      <alignment horizontal="center" vertical="top" wrapText="1"/>
    </xf>
    <xf numFmtId="165" fontId="20" fillId="0" borderId="1" xfId="0" applyNumberFormat="1" applyFont="1" applyBorder="1" applyAlignment="1">
      <alignment horizontal="center" vertical="top" wrapText="1"/>
    </xf>
    <xf numFmtId="43" fontId="20" fillId="0" borderId="1" xfId="0" applyNumberFormat="1" applyFont="1" applyFill="1" applyBorder="1" applyAlignment="1">
      <alignment horizontal="center" vertical="top"/>
    </xf>
    <xf numFmtId="43" fontId="25" fillId="0" borderId="1" xfId="0" applyNumberFormat="1" applyFont="1" applyFill="1" applyBorder="1" applyAlignment="1">
      <alignment horizontal="center" vertical="top"/>
    </xf>
    <xf numFmtId="0" fontId="20" fillId="3" borderId="1" xfId="0" applyFont="1" applyFill="1" applyBorder="1" applyAlignment="1">
      <alignment horizontal="right" vertical="center" wrapText="1"/>
    </xf>
    <xf numFmtId="0" fontId="26" fillId="0" borderId="1" xfId="0" applyFont="1" applyFill="1" applyBorder="1" applyAlignment="1">
      <alignment horizontal="center" vertical="center" wrapText="1"/>
    </xf>
    <xf numFmtId="0" fontId="27" fillId="3" borderId="1" xfId="0" applyFont="1" applyFill="1" applyBorder="1" applyAlignment="1">
      <alignment horizontal="right" vertical="center" wrapText="1"/>
    </xf>
    <xf numFmtId="2" fontId="20" fillId="3" borderId="1" xfId="14" applyNumberFormat="1" applyFont="1" applyFill="1" applyBorder="1" applyAlignment="1">
      <alignment horizontal="center" vertical="center" wrapText="1"/>
    </xf>
    <xf numFmtId="2" fontId="20" fillId="3" borderId="1" xfId="13"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Fill="1" applyBorder="1" applyAlignment="1">
      <alignment vertical="center"/>
    </xf>
    <xf numFmtId="0" fontId="14" fillId="0" borderId="16" xfId="0" applyFont="1" applyBorder="1" applyAlignment="1">
      <alignment horizontal="center" vertical="center"/>
    </xf>
    <xf numFmtId="43" fontId="14" fillId="0" borderId="15" xfId="0" applyNumberFormat="1" applyFont="1" applyBorder="1" applyAlignment="1">
      <alignment horizontal="center" vertical="center"/>
    </xf>
    <xf numFmtId="0" fontId="14" fillId="0" borderId="0" xfId="0" applyFont="1"/>
    <xf numFmtId="43" fontId="14" fillId="0" borderId="19" xfId="0" applyNumberFormat="1" applyFont="1" applyBorder="1" applyAlignment="1">
      <alignment horizontal="center" vertical="center"/>
    </xf>
    <xf numFmtId="43" fontId="18" fillId="0" borderId="19" xfId="5" applyNumberFormat="1" applyFon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horizontal="right"/>
    </xf>
    <xf numFmtId="9" fontId="14" fillId="0" borderId="1" xfId="0" applyNumberFormat="1" applyFont="1" applyBorder="1" applyAlignment="1">
      <alignment horizontal="center"/>
    </xf>
    <xf numFmtId="43" fontId="14" fillId="0" borderId="19" xfId="5" applyNumberFormat="1" applyFont="1" applyFill="1" applyBorder="1" applyAlignment="1">
      <alignment horizontal="center" vertical="center"/>
    </xf>
    <xf numFmtId="49" fontId="14" fillId="0" borderId="0" xfId="5" applyNumberFormat="1" applyFont="1" applyFill="1"/>
    <xf numFmtId="0" fontId="18" fillId="0" borderId="0" xfId="0" applyFont="1" applyAlignment="1">
      <alignment horizontal="right" vertical="center"/>
    </xf>
    <xf numFmtId="43" fontId="18" fillId="0" borderId="1" xfId="5" applyNumberFormat="1" applyFont="1" applyFill="1" applyBorder="1" applyAlignment="1">
      <alignment horizontal="center" vertical="center"/>
    </xf>
    <xf numFmtId="0" fontId="14" fillId="0" borderId="0" xfId="5" applyFont="1" applyFill="1"/>
    <xf numFmtId="0" fontId="12" fillId="0" borderId="0" xfId="0" applyFont="1" applyFill="1"/>
    <xf numFmtId="0" fontId="12" fillId="0" borderId="0" xfId="0" applyFont="1" applyAlignment="1">
      <alignment horizontal="center" vertical="center"/>
    </xf>
    <xf numFmtId="49" fontId="16" fillId="0" borderId="0" xfId="5" applyNumberFormat="1" applyFont="1" applyFill="1"/>
    <xf numFmtId="0" fontId="12" fillId="0" borderId="0" xfId="0" applyFont="1" applyAlignment="1">
      <alignment horizontal="left" vertical="center"/>
    </xf>
    <xf numFmtId="43" fontId="12" fillId="0" borderId="0" xfId="0" applyNumberFormat="1" applyFont="1" applyAlignment="1">
      <alignment horizontal="center" vertical="center"/>
    </xf>
    <xf numFmtId="0" fontId="15" fillId="0" borderId="4" xfId="0" applyFont="1" applyFill="1" applyBorder="1" applyAlignment="1">
      <alignment horizontal="center" vertical="center"/>
    </xf>
    <xf numFmtId="0" fontId="28" fillId="0" borderId="0" xfId="0" applyFont="1" applyFill="1" applyAlignment="1">
      <alignment horizontal="center"/>
    </xf>
    <xf numFmtId="0" fontId="28" fillId="0" borderId="0" xfId="0" applyFont="1" applyAlignment="1">
      <alignment horizontal="center"/>
    </xf>
    <xf numFmtId="0" fontId="29" fillId="0" borderId="0" xfId="15" applyFont="1" applyAlignment="1">
      <alignment horizontal="left" vertical="center"/>
    </xf>
    <xf numFmtId="0" fontId="30" fillId="0" borderId="0" xfId="15" applyFont="1" applyAlignment="1">
      <alignment horizontal="left" vertical="center"/>
    </xf>
    <xf numFmtId="0" fontId="30" fillId="0" borderId="0" xfId="15" applyFont="1" applyBorder="1" applyAlignment="1">
      <alignment vertical="center"/>
    </xf>
    <xf numFmtId="0" fontId="31" fillId="0" borderId="0" xfId="15" applyFont="1"/>
    <xf numFmtId="49" fontId="15" fillId="0" borderId="0" xfId="5" applyNumberFormat="1" applyFont="1" applyFill="1"/>
    <xf numFmtId="0" fontId="15" fillId="0" borderId="0" xfId="5" applyFont="1" applyFill="1"/>
    <xf numFmtId="0" fontId="15" fillId="0" borderId="0" xfId="5" applyFont="1" applyFill="1" applyBorder="1" applyAlignment="1">
      <alignment horizontal="center"/>
    </xf>
    <xf numFmtId="0" fontId="15" fillId="0" borderId="0" xfId="5" applyFont="1" applyFill="1" applyAlignment="1"/>
    <xf numFmtId="2" fontId="14" fillId="0" borderId="0" xfId="0" applyNumberFormat="1" applyFont="1" applyFill="1"/>
    <xf numFmtId="49" fontId="15" fillId="0" borderId="0" xfId="5" applyNumberFormat="1" applyFont="1" applyFill="1" applyAlignment="1">
      <alignment horizontal="left" vertical="center" wrapText="1"/>
    </xf>
    <xf numFmtId="0" fontId="18" fillId="0" borderId="4" xfId="0" applyFont="1" applyBorder="1" applyAlignment="1">
      <alignment horizontal="right" vertical="center"/>
    </xf>
    <xf numFmtId="165" fontId="20" fillId="0" borderId="1" xfId="0" applyNumberFormat="1" applyFont="1" applyFill="1" applyBorder="1" applyAlignment="1">
      <alignment horizontal="center" vertical="top" wrapText="1"/>
    </xf>
    <xf numFmtId="0" fontId="27"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2" fontId="32" fillId="3" borderId="1" xfId="14" applyNumberFormat="1" applyFont="1" applyFill="1" applyBorder="1" applyAlignment="1">
      <alignment horizontal="center" vertical="center" wrapText="1"/>
    </xf>
    <xf numFmtId="2" fontId="34" fillId="3" borderId="1" xfId="0" applyNumberFormat="1" applyFont="1" applyFill="1" applyBorder="1" applyAlignment="1">
      <alignment horizontal="center" vertical="center" wrapText="1"/>
    </xf>
    <xf numFmtId="2" fontId="35" fillId="0" borderId="1" xfId="14" applyNumberFormat="1" applyFont="1" applyFill="1" applyBorder="1" applyAlignment="1">
      <alignment horizontal="center" vertical="center" wrapText="1"/>
    </xf>
    <xf numFmtId="4" fontId="32" fillId="3" borderId="1" xfId="0" applyNumberFormat="1" applyFont="1" applyFill="1" applyBorder="1" applyAlignment="1">
      <alignment horizontal="center" vertical="center" shrinkToFit="1"/>
    </xf>
    <xf numFmtId="4" fontId="32" fillId="3" borderId="1" xfId="2" applyNumberFormat="1" applyFont="1" applyFill="1" applyBorder="1" applyAlignment="1">
      <alignment horizontal="center" vertical="center" shrinkToFit="1"/>
    </xf>
    <xf numFmtId="0" fontId="14" fillId="3" borderId="1" xfId="0" applyFont="1" applyFill="1" applyBorder="1" applyAlignment="1">
      <alignment horizontal="center" vertical="top" shrinkToFit="1"/>
    </xf>
    <xf numFmtId="0" fontId="20" fillId="0" borderId="1" xfId="0" applyFont="1" applyFill="1" applyBorder="1" applyAlignment="1">
      <alignment horizontal="center" vertical="top" wrapText="1"/>
    </xf>
    <xf numFmtId="0" fontId="20" fillId="0" borderId="2" xfId="0" applyFont="1" applyFill="1" applyBorder="1" applyAlignment="1">
      <alignment horizontal="center" vertical="top" shrinkToFit="1"/>
    </xf>
    <xf numFmtId="0" fontId="14" fillId="0" borderId="2" xfId="0" applyFont="1" applyFill="1" applyBorder="1" applyAlignment="1">
      <alignment horizontal="center" vertical="top" shrinkToFit="1"/>
    </xf>
    <xf numFmtId="0" fontId="36" fillId="3" borderId="1" xfId="0" applyFont="1" applyFill="1" applyBorder="1" applyAlignment="1">
      <alignment horizontal="left" vertical="center"/>
    </xf>
    <xf numFmtId="0" fontId="32" fillId="3" borderId="1" xfId="0" applyFont="1" applyFill="1" applyBorder="1" applyAlignment="1">
      <alignment horizontal="center" vertical="top" wrapText="1"/>
    </xf>
    <xf numFmtId="165" fontId="32" fillId="3" borderId="1" xfId="0" applyNumberFormat="1" applyFont="1" applyFill="1" applyBorder="1" applyAlignment="1">
      <alignment horizontal="center" vertical="top" wrapText="1"/>
    </xf>
    <xf numFmtId="0" fontId="25" fillId="0" borderId="1" xfId="0" applyFont="1" applyFill="1" applyBorder="1" applyAlignment="1">
      <alignment horizontal="left" wrapText="1"/>
    </xf>
    <xf numFmtId="0" fontId="25" fillId="0" borderId="1" xfId="0" applyFont="1" applyFill="1" applyBorder="1" applyAlignment="1">
      <alignment horizontal="right" wrapText="1"/>
    </xf>
    <xf numFmtId="43" fontId="25" fillId="0" borderId="1" xfId="0" applyNumberFormat="1" applyFont="1" applyFill="1" applyBorder="1" applyAlignment="1">
      <alignment horizontal="right" vertical="top"/>
    </xf>
    <xf numFmtId="0" fontId="20" fillId="0" borderId="1" xfId="0" applyFont="1" applyFill="1" applyBorder="1" applyAlignment="1">
      <alignment wrapText="1"/>
    </xf>
    <xf numFmtId="0" fontId="20" fillId="0" borderId="1" xfId="0" applyFont="1" applyFill="1" applyBorder="1" applyAlignment="1">
      <alignment horizontal="center"/>
    </xf>
    <xf numFmtId="0" fontId="37" fillId="3" borderId="1" xfId="0" applyFont="1" applyFill="1" applyBorder="1" applyAlignment="1">
      <alignment horizontal="center" vertical="center" wrapText="1"/>
    </xf>
    <xf numFmtId="0" fontId="14" fillId="0" borderId="0" xfId="0" applyFont="1" applyFill="1" applyBorder="1" applyAlignment="1">
      <alignment vertical="center"/>
    </xf>
    <xf numFmtId="0" fontId="20" fillId="0" borderId="1" xfId="0" applyFont="1" applyFill="1" applyBorder="1" applyAlignment="1">
      <alignment horizontal="center" vertical="top" shrinkToFit="1"/>
    </xf>
    <xf numFmtId="0" fontId="38" fillId="3"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0" fillId="0" borderId="1" xfId="7" applyFont="1" applyFill="1" applyBorder="1" applyAlignment="1">
      <alignment horizontal="left" wrapText="1"/>
    </xf>
    <xf numFmtId="0" fontId="20" fillId="0" borderId="1" xfId="7" applyFont="1" applyFill="1" applyBorder="1" applyAlignment="1">
      <alignment horizontal="center" vertical="center" wrapText="1"/>
    </xf>
    <xf numFmtId="2" fontId="20" fillId="5" borderId="1" xfId="7" applyNumberFormat="1" applyFont="1" applyFill="1" applyBorder="1" applyAlignment="1">
      <alignment horizontal="center" vertical="center" wrapText="1"/>
    </xf>
    <xf numFmtId="0" fontId="37" fillId="3" borderId="1" xfId="0" applyFont="1" applyFill="1" applyBorder="1" applyAlignment="1">
      <alignment horizontal="left" vertical="center" wrapText="1"/>
    </xf>
    <xf numFmtId="0" fontId="20" fillId="6" borderId="1" xfId="7" applyFont="1" applyFill="1" applyBorder="1" applyAlignment="1">
      <alignment horizontal="center" vertical="center" wrapText="1"/>
    </xf>
    <xf numFmtId="2" fontId="20" fillId="7" borderId="1" xfId="7" applyNumberFormat="1" applyFont="1" applyFill="1" applyBorder="1" applyAlignment="1">
      <alignment horizontal="center" vertical="center" wrapText="1"/>
    </xf>
    <xf numFmtId="0" fontId="20" fillId="3" borderId="1" xfId="0" applyFont="1" applyFill="1" applyBorder="1" applyAlignment="1">
      <alignment horizontal="left" vertical="center" wrapText="1"/>
    </xf>
    <xf numFmtId="2" fontId="32" fillId="0" borderId="1" xfId="14" applyNumberFormat="1" applyFont="1" applyFill="1" applyBorder="1" applyAlignment="1">
      <alignment horizontal="center" vertical="center" wrapText="1"/>
    </xf>
    <xf numFmtId="2" fontId="32" fillId="0" borderId="1" xfId="13"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20" fillId="0" borderId="15" xfId="0" applyFont="1" applyBorder="1" applyAlignment="1">
      <alignment horizontal="center" vertical="center"/>
    </xf>
    <xf numFmtId="0" fontId="20" fillId="0" borderId="16" xfId="0" applyFont="1" applyFill="1" applyBorder="1" applyAlignment="1">
      <alignment vertical="center"/>
    </xf>
    <xf numFmtId="0" fontId="20" fillId="0" borderId="16" xfId="0" applyFont="1" applyBorder="1" applyAlignment="1">
      <alignment horizontal="center" vertical="center"/>
    </xf>
    <xf numFmtId="43" fontId="20" fillId="0" borderId="15" xfId="0" applyNumberFormat="1" applyFont="1" applyBorder="1" applyAlignment="1">
      <alignment horizontal="center" vertical="center"/>
    </xf>
    <xf numFmtId="0" fontId="39" fillId="0" borderId="0" xfId="0" applyFont="1" applyFill="1"/>
    <xf numFmtId="43" fontId="20" fillId="0" borderId="1" xfId="0" applyNumberFormat="1" applyFont="1" applyFill="1" applyBorder="1" applyAlignment="1">
      <alignment horizontal="right" vertical="top"/>
    </xf>
    <xf numFmtId="2" fontId="20" fillId="0" borderId="1" xfId="14" applyNumberFormat="1" applyFont="1" applyFill="1" applyBorder="1" applyAlignment="1">
      <alignment horizontal="right" vertical="center" wrapText="1"/>
    </xf>
    <xf numFmtId="0" fontId="20" fillId="0" borderId="3" xfId="0" applyFont="1" applyFill="1" applyBorder="1" applyAlignment="1">
      <alignment horizontal="center" vertical="top" shrinkToFit="1"/>
    </xf>
    <xf numFmtId="0" fontId="40" fillId="0" borderId="0" xfId="0" applyFont="1" applyFill="1"/>
    <xf numFmtId="0" fontId="41" fillId="0" borderId="0" xfId="0" applyFont="1" applyFill="1" applyAlignment="1">
      <alignment vertical="center"/>
    </xf>
    <xf numFmtId="0" fontId="41" fillId="0" borderId="0" xfId="0" applyFont="1" applyFill="1"/>
    <xf numFmtId="0" fontId="41" fillId="0" borderId="0" xfId="0" applyFont="1" applyFill="1" applyAlignment="1">
      <alignment horizontal="left" vertical="center"/>
    </xf>
    <xf numFmtId="0" fontId="43" fillId="0" borderId="0" xfId="0" applyFont="1" applyFill="1" applyAlignment="1">
      <alignment horizontal="left" indent="1"/>
    </xf>
    <xf numFmtId="0" fontId="40" fillId="0" borderId="0" xfId="0" applyFont="1" applyFill="1" applyAlignment="1">
      <alignment wrapText="1"/>
    </xf>
    <xf numFmtId="0" fontId="26" fillId="0" borderId="0" xfId="0" applyFont="1" applyFill="1" applyBorder="1" applyAlignment="1">
      <alignment horizontal="center" vertical="center" wrapText="1"/>
    </xf>
    <xf numFmtId="0" fontId="20" fillId="0" borderId="0" xfId="0" applyFont="1" applyBorder="1" applyAlignment="1">
      <alignment horizontal="center" vertical="top" wrapText="1"/>
    </xf>
    <xf numFmtId="165" fontId="20" fillId="0" borderId="0" xfId="0" applyNumberFormat="1" applyFont="1" applyBorder="1" applyAlignment="1">
      <alignment horizontal="center" vertical="top" wrapText="1"/>
    </xf>
    <xf numFmtId="49" fontId="44" fillId="0" borderId="0" xfId="5" applyNumberFormat="1" applyFont="1" applyFill="1"/>
    <xf numFmtId="0" fontId="20" fillId="3" borderId="0"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0" fillId="3" borderId="0" xfId="0" applyFont="1" applyFill="1" applyBorder="1" applyAlignment="1">
      <alignment horizontal="right" vertical="center" wrapText="1"/>
    </xf>
    <xf numFmtId="0" fontId="40" fillId="0" borderId="0" xfId="0" applyFont="1" applyFill="1" applyAlignment="1">
      <alignment horizontal="center"/>
    </xf>
    <xf numFmtId="0" fontId="32" fillId="3" borderId="1" xfId="0" applyFont="1" applyFill="1" applyBorder="1" applyAlignment="1">
      <alignment horizontal="right" vertical="center" wrapText="1"/>
    </xf>
    <xf numFmtId="0" fontId="3" fillId="0" borderId="1" xfId="0" applyFont="1" applyFill="1" applyBorder="1" applyAlignment="1">
      <alignment horizontal="right"/>
    </xf>
    <xf numFmtId="0" fontId="20" fillId="0" borderId="1" xfId="7" applyFont="1" applyFill="1" applyBorder="1" applyAlignment="1">
      <alignment horizontal="right" wrapText="1"/>
    </xf>
    <xf numFmtId="0" fontId="37" fillId="3" borderId="1" xfId="0" applyFont="1" applyFill="1" applyBorder="1" applyAlignment="1">
      <alignment horizontal="right" vertical="center" wrapText="1"/>
    </xf>
    <xf numFmtId="0" fontId="20" fillId="6" borderId="1" xfId="7" applyFont="1" applyFill="1" applyBorder="1" applyAlignment="1">
      <alignment horizontal="right" vertical="center" wrapText="1"/>
    </xf>
    <xf numFmtId="0" fontId="20" fillId="3" borderId="1" xfId="0" applyFont="1" applyFill="1" applyBorder="1" applyAlignment="1">
      <alignment horizontal="center" vertical="top" wrapText="1"/>
    </xf>
    <xf numFmtId="0" fontId="20" fillId="3" borderId="1" xfId="0" applyFont="1" applyFill="1" applyBorder="1" applyAlignment="1">
      <alignment horizontal="center" vertical="top" shrinkToFit="1"/>
    </xf>
    <xf numFmtId="0" fontId="20" fillId="3" borderId="1" xfId="0" applyFont="1" applyFill="1" applyBorder="1" applyAlignment="1">
      <alignment wrapText="1"/>
    </xf>
    <xf numFmtId="0" fontId="20" fillId="3" borderId="1" xfId="0" applyFont="1" applyFill="1" applyBorder="1" applyAlignment="1">
      <alignment horizontal="center" wrapText="1"/>
    </xf>
    <xf numFmtId="2" fontId="20" fillId="3" borderId="1" xfId="0" applyNumberFormat="1" applyFont="1" applyFill="1" applyBorder="1" applyAlignment="1">
      <alignment horizontal="center" wrapText="1"/>
    </xf>
    <xf numFmtId="2" fontId="32" fillId="3" borderId="1" xfId="13" applyNumberFormat="1" applyFont="1" applyFill="1" applyBorder="1" applyAlignment="1">
      <alignment horizontal="center" vertical="center" wrapText="1"/>
    </xf>
    <xf numFmtId="2" fontId="20" fillId="3" borderId="1" xfId="14" applyNumberFormat="1" applyFont="1" applyFill="1" applyBorder="1" applyAlignment="1">
      <alignment horizontal="right" vertical="center" wrapText="1"/>
    </xf>
    <xf numFmtId="43" fontId="14" fillId="3" borderId="0" xfId="0" applyNumberFormat="1" applyFont="1" applyFill="1"/>
    <xf numFmtId="0" fontId="14" fillId="3" borderId="0" xfId="0" applyFont="1" applyFill="1"/>
    <xf numFmtId="0" fontId="20" fillId="3" borderId="1" xfId="0" applyFont="1" applyFill="1" applyBorder="1" applyAlignment="1">
      <alignment horizontal="center"/>
    </xf>
    <xf numFmtId="2" fontId="20" fillId="3" borderId="1" xfId="0" applyNumberFormat="1" applyFont="1" applyFill="1" applyBorder="1" applyAlignment="1">
      <alignment horizontal="center" vertical="center"/>
    </xf>
    <xf numFmtId="165" fontId="14" fillId="3" borderId="1" xfId="0" applyNumberFormat="1" applyFont="1" applyFill="1" applyBorder="1" applyAlignment="1">
      <alignment horizontal="center" vertical="top" wrapText="1"/>
    </xf>
    <xf numFmtId="0" fontId="20" fillId="3" borderId="1" xfId="7" applyFont="1" applyFill="1" applyBorder="1" applyAlignment="1">
      <alignment horizontal="left" wrapText="1"/>
    </xf>
    <xf numFmtId="2" fontId="14" fillId="3" borderId="0" xfId="0" applyNumberFormat="1" applyFont="1" applyFill="1"/>
    <xf numFmtId="0" fontId="20" fillId="3" borderId="1" xfId="0" applyNumberFormat="1" applyFont="1" applyFill="1" applyBorder="1" applyAlignment="1">
      <alignment horizontal="center" vertical="center" wrapText="1"/>
    </xf>
    <xf numFmtId="0" fontId="20" fillId="3" borderId="3" xfId="0" applyFont="1" applyFill="1" applyBorder="1" applyAlignment="1">
      <alignment horizontal="center" vertical="top" shrinkToFit="1"/>
    </xf>
    <xf numFmtId="0" fontId="26" fillId="3" borderId="1" xfId="0" applyFont="1" applyFill="1" applyBorder="1" applyAlignment="1">
      <alignment horizontal="left" vertical="center" wrapText="1"/>
    </xf>
    <xf numFmtId="0" fontId="15" fillId="0" borderId="0" xfId="0" applyFont="1" applyAlignment="1">
      <alignment horizontal="center" vertical="center"/>
    </xf>
    <xf numFmtId="0" fontId="4" fillId="0" borderId="0" xfId="0" applyFont="1"/>
    <xf numFmtId="0" fontId="4" fillId="0" borderId="0" xfId="0" applyFont="1" applyAlignment="1">
      <alignment horizontal="center" vertical="top"/>
    </xf>
    <xf numFmtId="0" fontId="4" fillId="0" borderId="0" xfId="0" applyFont="1" applyFill="1" applyAlignment="1">
      <alignment horizontal="center" vertical="top" wrapText="1"/>
    </xf>
    <xf numFmtId="0" fontId="4" fillId="0" borderId="0" xfId="0" applyFont="1" applyAlignment="1">
      <alignment vertical="top" wrapText="1"/>
    </xf>
    <xf numFmtId="0" fontId="4" fillId="0" borderId="0" xfId="0" applyFont="1" applyAlignment="1">
      <alignment wrapText="1"/>
    </xf>
    <xf numFmtId="0" fontId="47" fillId="0" borderId="0" xfId="0" applyFont="1" applyAlignment="1">
      <alignment horizontal="left" vertical="top"/>
    </xf>
    <xf numFmtId="0" fontId="46" fillId="0" borderId="0" xfId="0" applyFont="1" applyFill="1" applyAlignment="1">
      <alignment vertical="top"/>
    </xf>
    <xf numFmtId="0" fontId="46" fillId="0" borderId="0" xfId="0" applyFont="1" applyFill="1" applyAlignment="1">
      <alignment horizontal="center" vertical="top"/>
    </xf>
    <xf numFmtId="17" fontId="48" fillId="0" borderId="0" xfId="0" applyNumberFormat="1" applyFont="1" applyFill="1" applyAlignment="1">
      <alignment horizontal="left" vertical="top"/>
    </xf>
    <xf numFmtId="0" fontId="9" fillId="0" borderId="0" xfId="0" applyFont="1" applyAlignment="1">
      <alignment horizontal="left" vertical="top"/>
    </xf>
    <xf numFmtId="0" fontId="8" fillId="0" borderId="0" xfId="0" applyFont="1" applyFill="1" applyAlignment="1">
      <alignment horizontal="center" vertical="top" wrapText="1"/>
    </xf>
    <xf numFmtId="0" fontId="8" fillId="0" borderId="0" xfId="0" applyFont="1" applyAlignment="1">
      <alignment vertical="top" wrapText="1"/>
    </xf>
    <xf numFmtId="0" fontId="8" fillId="0" borderId="0" xfId="0" applyFont="1"/>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Border="1" applyAlignment="1">
      <alignment vertical="center"/>
    </xf>
    <xf numFmtId="0" fontId="8" fillId="0" borderId="3" xfId="0" applyFont="1" applyBorder="1" applyAlignment="1">
      <alignment horizontal="center" vertical="top"/>
    </xf>
    <xf numFmtId="0" fontId="8" fillId="0" borderId="23" xfId="0" applyFont="1" applyBorder="1" applyAlignment="1">
      <alignment horizontal="center" vertical="top" wrapText="1"/>
    </xf>
    <xf numFmtId="0" fontId="8" fillId="0" borderId="3" xfId="0" applyFont="1" applyBorder="1" applyAlignment="1">
      <alignment vertical="top" wrapText="1"/>
    </xf>
    <xf numFmtId="0" fontId="8" fillId="0" borderId="24" xfId="0" applyFont="1" applyBorder="1" applyAlignment="1">
      <alignment horizontal="center" vertical="top"/>
    </xf>
    <xf numFmtId="49" fontId="8" fillId="0" borderId="25" xfId="0" applyNumberFormat="1" applyFont="1" applyBorder="1" applyAlignment="1">
      <alignment horizontal="center" vertical="top"/>
    </xf>
    <xf numFmtId="0" fontId="8" fillId="0" borderId="26" xfId="0" applyFont="1" applyBorder="1" applyAlignment="1">
      <alignment horizontal="left" vertical="top" wrapText="1"/>
    </xf>
    <xf numFmtId="4" fontId="8" fillId="0" borderId="25" xfId="0" applyNumberFormat="1" applyFont="1" applyBorder="1" applyAlignment="1">
      <alignment horizontal="right" vertical="center" wrapText="1"/>
    </xf>
    <xf numFmtId="4" fontId="8" fillId="0" borderId="0" xfId="0" applyNumberFormat="1" applyFont="1"/>
    <xf numFmtId="0" fontId="8" fillId="0" borderId="27" xfId="0" applyFont="1" applyBorder="1" applyAlignment="1">
      <alignment horizontal="center" vertical="top"/>
    </xf>
    <xf numFmtId="0" fontId="8" fillId="0" borderId="28" xfId="0" applyFont="1" applyBorder="1" applyAlignment="1">
      <alignment horizontal="center" vertical="top"/>
    </xf>
    <xf numFmtId="0" fontId="8" fillId="0" borderId="29" xfId="0" applyFont="1" applyBorder="1" applyAlignment="1">
      <alignment horizontal="center" vertical="top" wrapText="1"/>
    </xf>
    <xf numFmtId="4" fontId="8" fillId="0" borderId="30" xfId="0" applyNumberFormat="1" applyFont="1" applyBorder="1" applyAlignment="1">
      <alignment vertical="top" wrapText="1"/>
    </xf>
    <xf numFmtId="0" fontId="50" fillId="0" borderId="0" xfId="0" applyFont="1" applyBorder="1" applyAlignment="1">
      <alignment horizontal="center" vertical="top"/>
    </xf>
    <xf numFmtId="0" fontId="50" fillId="0" borderId="31" xfId="0" applyFont="1" applyBorder="1" applyAlignment="1">
      <alignment horizontal="right" vertical="top" wrapText="1"/>
    </xf>
    <xf numFmtId="4" fontId="50" fillId="0" borderId="32" xfId="0" applyNumberFormat="1" applyFont="1" applyBorder="1" applyAlignment="1">
      <alignment vertical="top" wrapText="1"/>
    </xf>
    <xf numFmtId="4" fontId="50" fillId="0" borderId="0" xfId="0" applyNumberFormat="1" applyFont="1"/>
    <xf numFmtId="0" fontId="50" fillId="0" borderId="0" xfId="0" applyFont="1"/>
    <xf numFmtId="0" fontId="8" fillId="0" borderId="0" xfId="0" applyFont="1" applyBorder="1" applyAlignment="1">
      <alignment horizontal="center" vertical="top"/>
    </xf>
    <xf numFmtId="0" fontId="50" fillId="0" borderId="25" xfId="0" applyFont="1" applyBorder="1" applyAlignment="1">
      <alignment horizontal="right" vertical="top" wrapText="1"/>
    </xf>
    <xf numFmtId="4" fontId="8" fillId="0" borderId="32" xfId="0" applyNumberFormat="1" applyFont="1" applyBorder="1" applyAlignment="1">
      <alignment vertical="top" wrapText="1"/>
    </xf>
    <xf numFmtId="4" fontId="8" fillId="0" borderId="1" xfId="0" applyNumberFormat="1" applyFont="1" applyBorder="1" applyAlignment="1">
      <alignment vertical="top" wrapText="1"/>
    </xf>
    <xf numFmtId="0" fontId="9" fillId="0" borderId="0" xfId="0" applyFont="1" applyBorder="1" applyAlignment="1">
      <alignment horizontal="center" vertical="top"/>
    </xf>
    <xf numFmtId="0" fontId="51" fillId="0" borderId="28" xfId="0" applyFont="1" applyBorder="1" applyAlignment="1">
      <alignment horizontal="right" vertical="top" wrapText="1"/>
    </xf>
    <xf numFmtId="4" fontId="51" fillId="0" borderId="32" xfId="0" applyNumberFormat="1" applyFont="1" applyBorder="1" applyAlignment="1">
      <alignment vertical="top" wrapText="1"/>
    </xf>
    <xf numFmtId="4" fontId="9" fillId="0" borderId="0" xfId="0" applyNumberFormat="1" applyFont="1"/>
    <xf numFmtId="0" fontId="9" fillId="0" borderId="0" xfId="0" applyFont="1"/>
    <xf numFmtId="0" fontId="50" fillId="0" borderId="0" xfId="0" applyFont="1" applyBorder="1" applyAlignment="1">
      <alignment horizontal="right" vertical="top" wrapText="1"/>
    </xf>
    <xf numFmtId="0" fontId="8" fillId="0" borderId="0" xfId="0" applyFont="1" applyBorder="1" applyAlignment="1">
      <alignment vertical="top" wrapText="1"/>
    </xf>
    <xf numFmtId="0" fontId="8" fillId="0" borderId="0" xfId="0" applyFont="1" applyAlignment="1">
      <alignment horizontal="left" vertical="top"/>
    </xf>
    <xf numFmtId="0" fontId="8" fillId="0" borderId="4" xfId="0" applyFont="1" applyBorder="1" applyAlignment="1">
      <alignment horizontal="left" vertical="top"/>
    </xf>
    <xf numFmtId="0" fontId="4" fillId="0" borderId="0" xfId="0" applyFont="1" applyAlignment="1">
      <alignment horizontal="center" vertical="top" wrapText="1"/>
    </xf>
    <xf numFmtId="0" fontId="4" fillId="0" borderId="0" xfId="0" applyFont="1" applyAlignment="1">
      <alignment horizontal="left" vertical="top"/>
    </xf>
    <xf numFmtId="2" fontId="8" fillId="0" borderId="0" xfId="0" applyNumberFormat="1" applyFont="1" applyAlignment="1">
      <alignment vertical="top"/>
    </xf>
    <xf numFmtId="2" fontId="8" fillId="0" borderId="1" xfId="0" applyNumberFormat="1" applyFont="1" applyBorder="1" applyAlignment="1">
      <alignment horizontal="center" vertical="center" wrapText="1"/>
    </xf>
    <xf numFmtId="0" fontId="8" fillId="0" borderId="34" xfId="0" applyFont="1" applyBorder="1" applyAlignment="1">
      <alignment horizontal="center" vertical="top"/>
    </xf>
    <xf numFmtId="0" fontId="8" fillId="0" borderId="31" xfId="0" applyFont="1" applyBorder="1" applyAlignment="1">
      <alignment horizontal="center" vertical="top"/>
    </xf>
    <xf numFmtId="0" fontId="8" fillId="0" borderId="35" xfId="0" applyFont="1" applyBorder="1" applyAlignment="1">
      <alignment horizontal="left" vertical="top" wrapText="1"/>
    </xf>
    <xf numFmtId="0" fontId="8" fillId="0" borderId="31" xfId="0" applyFont="1" applyBorder="1" applyAlignment="1">
      <alignment vertical="top" wrapText="1"/>
    </xf>
    <xf numFmtId="0" fontId="8" fillId="0" borderId="35" xfId="0" applyFont="1" applyBorder="1" applyAlignment="1">
      <alignment horizontal="center" vertical="top"/>
    </xf>
    <xf numFmtId="0" fontId="8" fillId="0" borderId="31" xfId="0" applyFont="1" applyBorder="1" applyAlignment="1">
      <alignment vertical="top"/>
    </xf>
    <xf numFmtId="2" fontId="8" fillId="0" borderId="35" xfId="0" applyNumberFormat="1" applyFont="1" applyBorder="1" applyAlignment="1">
      <alignment vertical="top"/>
    </xf>
    <xf numFmtId="2" fontId="8" fillId="0" borderId="31" xfId="0" applyNumberFormat="1" applyFont="1" applyBorder="1" applyAlignment="1">
      <alignment vertical="top"/>
    </xf>
    <xf numFmtId="4" fontId="8" fillId="0" borderId="25" xfId="0" applyNumberFormat="1" applyFont="1" applyBorder="1" applyAlignment="1">
      <alignment horizontal="right" vertical="top" wrapText="1"/>
    </xf>
    <xf numFmtId="4" fontId="8" fillId="0" borderId="26" xfId="0" applyNumberFormat="1" applyFont="1" applyBorder="1" applyAlignment="1">
      <alignment horizontal="right" vertical="top"/>
    </xf>
    <xf numFmtId="4" fontId="8" fillId="0" borderId="25" xfId="0" applyNumberFormat="1" applyFont="1" applyBorder="1" applyAlignment="1">
      <alignment horizontal="right" vertical="top"/>
    </xf>
    <xf numFmtId="4" fontId="8" fillId="0" borderId="25" xfId="0" applyNumberFormat="1" applyFont="1" applyBorder="1" applyAlignment="1">
      <alignment vertical="top"/>
    </xf>
    <xf numFmtId="0" fontId="8" fillId="0" borderId="36" xfId="0" applyFont="1" applyBorder="1" applyAlignment="1">
      <alignment horizontal="center" vertical="top"/>
    </xf>
    <xf numFmtId="0" fontId="8" fillId="0" borderId="37" xfId="0" applyFont="1" applyBorder="1" applyAlignment="1">
      <alignment horizontal="center" vertical="top" wrapText="1"/>
    </xf>
    <xf numFmtId="4" fontId="8" fillId="0" borderId="28" xfId="0" applyNumberFormat="1" applyFont="1" applyBorder="1" applyAlignment="1">
      <alignment horizontal="right" vertical="top" wrapText="1"/>
    </xf>
    <xf numFmtId="4" fontId="8" fillId="0" borderId="37" xfId="0" applyNumberFormat="1" applyFont="1" applyBorder="1" applyAlignment="1">
      <alignment horizontal="right" vertical="top"/>
    </xf>
    <xf numFmtId="4" fontId="8" fillId="0" borderId="28" xfId="0" applyNumberFormat="1" applyFont="1" applyBorder="1" applyAlignment="1">
      <alignment horizontal="right" vertical="top"/>
    </xf>
    <xf numFmtId="4" fontId="8" fillId="0" borderId="28" xfId="0" applyNumberFormat="1" applyFont="1" applyBorder="1" applyAlignment="1">
      <alignment vertical="top"/>
    </xf>
    <xf numFmtId="0" fontId="50" fillId="0" borderId="0" xfId="0" applyFont="1" applyAlignment="1">
      <alignment horizontal="center" vertical="top"/>
    </xf>
    <xf numFmtId="4" fontId="50" fillId="0" borderId="1" xfId="0" applyNumberFormat="1" applyFont="1" applyBorder="1" applyAlignment="1">
      <alignment horizontal="right" vertical="top" wrapText="1"/>
    </xf>
    <xf numFmtId="4" fontId="50" fillId="0" borderId="1" xfId="0" applyNumberFormat="1" applyFont="1" applyBorder="1" applyAlignment="1">
      <alignment horizontal="right" vertical="top"/>
    </xf>
    <xf numFmtId="4" fontId="50" fillId="0" borderId="1" xfId="0" applyNumberFormat="1" applyFont="1" applyBorder="1" applyAlignment="1">
      <alignment vertical="top"/>
    </xf>
    <xf numFmtId="0" fontId="50" fillId="9" borderId="25" xfId="0" applyFont="1" applyFill="1" applyBorder="1" applyAlignment="1">
      <alignment horizontal="right" vertical="top" wrapText="1"/>
    </xf>
    <xf numFmtId="4" fontId="8" fillId="9" borderId="1" xfId="0" applyNumberFormat="1" applyFont="1" applyFill="1" applyBorder="1" applyAlignment="1">
      <alignment vertical="top" wrapText="1"/>
    </xf>
    <xf numFmtId="4" fontId="8" fillId="0" borderId="0" xfId="0" applyNumberFormat="1" applyFont="1" applyAlignment="1">
      <alignment horizontal="center" vertical="top"/>
    </xf>
    <xf numFmtId="4" fontId="8" fillId="0" borderId="0" xfId="0" applyNumberFormat="1" applyFont="1" applyAlignment="1">
      <alignment vertical="top"/>
    </xf>
    <xf numFmtId="0" fontId="49" fillId="0" borderId="25" xfId="0" applyFont="1" applyBorder="1" applyAlignment="1">
      <alignment horizontal="right" vertical="top" wrapText="1"/>
    </xf>
    <xf numFmtId="4" fontId="8" fillId="0" borderId="1" xfId="0" applyNumberFormat="1" applyFont="1" applyBorder="1" applyAlignment="1">
      <alignment vertical="center" wrapText="1"/>
    </xf>
    <xf numFmtId="0" fontId="50" fillId="0" borderId="28" xfId="0" applyFont="1" applyBorder="1" applyAlignment="1">
      <alignment horizontal="right" vertical="top" wrapText="1"/>
    </xf>
    <xf numFmtId="4" fontId="50" fillId="0" borderId="1" xfId="0" applyNumberFormat="1" applyFont="1" applyBorder="1" applyAlignment="1">
      <alignment vertical="top" wrapText="1"/>
    </xf>
    <xf numFmtId="0" fontId="15" fillId="0" borderId="4" xfId="0" applyFont="1" applyBorder="1" applyAlignment="1">
      <alignment horizontal="left" vertical="center"/>
    </xf>
    <xf numFmtId="0" fontId="12" fillId="0" borderId="4" xfId="0" applyFont="1" applyBorder="1"/>
    <xf numFmtId="0" fontId="8" fillId="0" borderId="0" xfId="0" applyFont="1" applyAlignment="1">
      <alignment vertical="top"/>
    </xf>
    <xf numFmtId="0" fontId="18" fillId="2" borderId="9" xfId="5" applyFont="1" applyFill="1" applyBorder="1" applyAlignment="1">
      <alignment horizontal="center" vertical="center"/>
    </xf>
    <xf numFmtId="0" fontId="18" fillId="2" borderId="13" xfId="5" applyFont="1" applyFill="1" applyBorder="1" applyAlignment="1">
      <alignment horizontal="center" vertical="center"/>
    </xf>
    <xf numFmtId="0" fontId="18" fillId="2" borderId="7" xfId="5" applyFont="1" applyFill="1" applyBorder="1" applyAlignment="1">
      <alignment horizontal="center" vertical="center"/>
    </xf>
    <xf numFmtId="0" fontId="18" fillId="2" borderId="11" xfId="5" applyFont="1" applyFill="1" applyBorder="1" applyAlignment="1">
      <alignment horizontal="center" vertical="center"/>
    </xf>
    <xf numFmtId="0" fontId="42" fillId="0" borderId="0" xfId="0" applyFont="1" applyFill="1" applyAlignment="1">
      <alignment horizontal="center" vertical="center"/>
    </xf>
    <xf numFmtId="0" fontId="18" fillId="2" borderId="1" xfId="5" applyFont="1" applyFill="1" applyBorder="1" applyAlignment="1">
      <alignment horizontal="center" vertical="center" wrapText="1"/>
    </xf>
    <xf numFmtId="0" fontId="18" fillId="2" borderId="3" xfId="5" applyFont="1" applyFill="1" applyBorder="1" applyAlignment="1">
      <alignment horizontal="center" vertical="center" wrapText="1"/>
    </xf>
    <xf numFmtId="49" fontId="44" fillId="0" borderId="0" xfId="5" applyNumberFormat="1" applyFont="1" applyFill="1" applyAlignment="1">
      <alignment horizontal="left" vertical="center" wrapText="1"/>
    </xf>
    <xf numFmtId="0" fontId="18" fillId="2" borderId="7" xfId="5" applyFont="1" applyFill="1" applyBorder="1" applyAlignment="1">
      <alignment horizontal="center" vertical="center" textRotation="90"/>
    </xf>
    <xf numFmtId="0" fontId="18" fillId="2" borderId="11" xfId="5" applyFont="1" applyFill="1" applyBorder="1" applyAlignment="1">
      <alignment horizontal="center" vertical="center" textRotation="90"/>
    </xf>
    <xf numFmtId="0" fontId="45" fillId="0" borderId="0" xfId="0" applyFont="1" applyAlignment="1">
      <alignment horizontal="center" vertical="top"/>
    </xf>
    <xf numFmtId="0" fontId="46" fillId="0" borderId="0" xfId="0" applyFont="1" applyFill="1" applyAlignment="1">
      <alignment horizontal="center" vertical="top" wrapText="1"/>
    </xf>
    <xf numFmtId="0" fontId="8" fillId="0" borderId="3" xfId="0" applyFont="1" applyBorder="1" applyAlignment="1">
      <alignment horizontal="center" vertical="center" textRotation="90"/>
    </xf>
    <xf numFmtId="0" fontId="8" fillId="0" borderId="19" xfId="0" applyFont="1" applyBorder="1" applyAlignment="1">
      <alignment horizontal="center" vertical="center" textRotation="90"/>
    </xf>
    <xf numFmtId="0" fontId="8" fillId="8" borderId="3" xfId="0" applyFont="1" applyFill="1" applyBorder="1" applyAlignment="1">
      <alignment horizontal="center" vertical="center" textRotation="90"/>
    </xf>
    <xf numFmtId="0" fontId="8" fillId="8" borderId="19" xfId="0" applyFont="1" applyFill="1" applyBorder="1" applyAlignment="1">
      <alignment horizontal="center" vertical="center" textRotation="90"/>
    </xf>
    <xf numFmtId="0" fontId="8" fillId="8" borderId="3"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15" fillId="0" borderId="0" xfId="0" applyFont="1" applyAlignment="1">
      <alignment horizontal="center" vertical="center"/>
    </xf>
    <xf numFmtId="0" fontId="28" fillId="0" borderId="5" xfId="0" applyFont="1" applyBorder="1" applyAlignment="1">
      <alignment horizontal="center"/>
    </xf>
    <xf numFmtId="0" fontId="51" fillId="0" borderId="0" xfId="0" applyFont="1" applyFill="1" applyAlignment="1">
      <alignment horizontal="center" vertical="top" wrapText="1"/>
    </xf>
    <xf numFmtId="0" fontId="46" fillId="0" borderId="0" xfId="0" applyFont="1" applyFill="1" applyAlignment="1">
      <alignment horizontal="center" vertical="top"/>
    </xf>
    <xf numFmtId="0" fontId="8" fillId="0" borderId="2"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2" fontId="8" fillId="0" borderId="3" xfId="0" applyNumberFormat="1" applyFont="1" applyBorder="1" applyAlignment="1">
      <alignment horizontal="center" vertical="center" textRotation="90" wrapText="1"/>
    </xf>
    <xf numFmtId="2" fontId="8" fillId="0" borderId="19" xfId="0" applyNumberFormat="1" applyFont="1" applyBorder="1" applyAlignment="1">
      <alignment horizontal="center" vertical="center" textRotation="90" wrapText="1"/>
    </xf>
    <xf numFmtId="49" fontId="15" fillId="0" borderId="0" xfId="5" applyNumberFormat="1" applyFont="1" applyFill="1" applyAlignment="1">
      <alignment horizontal="left" vertical="center" wrapText="1"/>
    </xf>
    <xf numFmtId="0" fontId="15" fillId="0" borderId="4" xfId="0" applyFont="1" applyBorder="1" applyAlignment="1">
      <alignment horizontal="center"/>
    </xf>
    <xf numFmtId="0" fontId="18" fillId="2" borderId="8" xfId="5" applyFont="1" applyFill="1" applyBorder="1" applyAlignment="1">
      <alignment horizontal="center" vertical="center"/>
    </xf>
    <xf numFmtId="0" fontId="18" fillId="2" borderId="10" xfId="5" applyFont="1" applyFill="1" applyBorder="1" applyAlignment="1">
      <alignment horizontal="center" vertical="center"/>
    </xf>
    <xf numFmtId="0" fontId="18" fillId="2" borderId="1" xfId="5" applyFont="1" applyFill="1" applyBorder="1" applyAlignment="1">
      <alignment horizontal="center" vertical="center"/>
    </xf>
    <xf numFmtId="0" fontId="18" fillId="0" borderId="20" xfId="0" applyFont="1" applyBorder="1" applyAlignment="1">
      <alignment horizontal="right" vertical="center"/>
    </xf>
    <xf numFmtId="0" fontId="18" fillId="0" borderId="21" xfId="0" applyFont="1" applyBorder="1" applyAlignment="1">
      <alignment horizontal="right" vertical="center"/>
    </xf>
    <xf numFmtId="0" fontId="18" fillId="0" borderId="22" xfId="0" applyFont="1" applyBorder="1" applyAlignment="1">
      <alignment horizontal="right" vertical="center"/>
    </xf>
    <xf numFmtId="0" fontId="15" fillId="0" borderId="0" xfId="0" applyFont="1" applyAlignment="1">
      <alignment horizontal="right" vertical="center"/>
    </xf>
    <xf numFmtId="0" fontId="18" fillId="2" borderId="8" xfId="5" applyFont="1" applyFill="1" applyBorder="1" applyAlignment="1">
      <alignment horizontal="center" vertical="center" textRotation="90"/>
    </xf>
    <xf numFmtId="0" fontId="18" fillId="2" borderId="12" xfId="5" applyFont="1" applyFill="1" applyBorder="1" applyAlignment="1">
      <alignment horizontal="center" vertical="center" textRotation="90"/>
    </xf>
    <xf numFmtId="0" fontId="11" fillId="0" borderId="0" xfId="5" applyFont="1" applyFill="1" applyBorder="1" applyAlignment="1">
      <alignment horizontal="center"/>
    </xf>
    <xf numFmtId="0" fontId="13" fillId="0" borderId="4" xfId="5" applyFont="1" applyFill="1" applyBorder="1" applyAlignment="1">
      <alignment horizontal="center"/>
    </xf>
    <xf numFmtId="0" fontId="14" fillId="0" borderId="5" xfId="5" applyFont="1" applyFill="1" applyBorder="1" applyAlignment="1">
      <alignment horizontal="center"/>
    </xf>
    <xf numFmtId="2" fontId="16" fillId="0" borderId="6" xfId="5" applyNumberFormat="1" applyFont="1" applyFill="1" applyBorder="1" applyAlignment="1">
      <alignment horizontal="center"/>
    </xf>
    <xf numFmtId="0" fontId="16" fillId="0" borderId="6" xfId="5" applyFont="1" applyFill="1" applyBorder="1" applyAlignment="1">
      <alignment horizontal="center"/>
    </xf>
    <xf numFmtId="0" fontId="15" fillId="0" borderId="6" xfId="5" applyFont="1" applyFill="1" applyBorder="1" applyAlignment="1">
      <alignment horizontal="center"/>
    </xf>
    <xf numFmtId="0" fontId="18" fillId="0" borderId="17" xfId="0" applyFont="1" applyBorder="1" applyAlignment="1">
      <alignment horizontal="right" vertical="center"/>
    </xf>
    <xf numFmtId="0" fontId="18" fillId="0" borderId="4" xfId="0" applyFont="1" applyBorder="1" applyAlignment="1">
      <alignment horizontal="right" vertical="center"/>
    </xf>
    <xf numFmtId="0" fontId="18" fillId="0" borderId="18" xfId="0" applyFont="1" applyBorder="1" applyAlignment="1">
      <alignment horizontal="right" vertical="center"/>
    </xf>
  </cellXfs>
  <cellStyles count="17">
    <cellStyle name="Excel Built-in Normal" xfId="8"/>
    <cellStyle name="Good" xfId="13" builtinId="26"/>
    <cellStyle name="Normal" xfId="0" builtinId="0" customBuiltin="1"/>
    <cellStyle name="Normal 2" xfId="1"/>
    <cellStyle name="Normal 2 2" xfId="9"/>
    <cellStyle name="Normal 3" xfId="2"/>
    <cellStyle name="Normal 4" xfId="3"/>
    <cellStyle name="Normal 4 2" xfId="4"/>
    <cellStyle name="Normal 5" xfId="7"/>
    <cellStyle name="Normal 6 2" xfId="6"/>
    <cellStyle name="Normal_09-08-25 Auciems" xfId="5"/>
    <cellStyle name="Normal_Pielikums_3_Tehniska specifikacija" xfId="15"/>
    <cellStyle name="Normal_Sheet1" xfId="14"/>
    <cellStyle name="Stils 1" xfId="16"/>
    <cellStyle name="Style 1" xfId="10"/>
    <cellStyle name="Обычный_13. ARCH UN VIDE_PII ROTALA_JUMTS LIETIS KAN_TAME_2012_02_29_BOLVANKA" xfId="11"/>
    <cellStyle name="Финансовый_Лист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ldisKarklins\Desktop\Marupes%20PIP\IEPIKUMI%202017\PII%20M&#257;rzem&#299;te\Saim.%20m&#257;ja\T&#257;me_Rozu%20iela_35_saimniecibas%20e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sheetName val="KOPS"/>
      <sheetName val="REMONTA DARBI"/>
    </sheetNames>
    <sheetDataSet>
      <sheetData sheetId="0"/>
      <sheetData sheetId="1">
        <row r="18">
          <cell r="D18">
            <v>0</v>
          </cell>
        </row>
        <row r="19">
          <cell r="D19">
            <v>0</v>
          </cell>
        </row>
      </sheetData>
      <sheetData sheetId="2">
        <row r="45">
          <cell r="K45">
            <v>0</v>
          </cell>
          <cell r="L45">
            <v>0</v>
          </cell>
          <cell r="M45">
            <v>0</v>
          </cell>
          <cell r="N45">
            <v>0</v>
          </cell>
          <cell r="O45">
            <v>0</v>
          </cell>
        </row>
        <row r="46">
          <cell r="K46">
            <v>0</v>
          </cell>
          <cell r="L46">
            <v>0</v>
          </cell>
          <cell r="M46">
            <v>0</v>
          </cell>
          <cell r="N46">
            <v>0</v>
          </cell>
          <cell r="O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53"/>
  <sheetViews>
    <sheetView view="pageBreakPreview" topLeftCell="A16" zoomScale="115" zoomScaleNormal="100" zoomScaleSheetLayoutView="115" workbookViewId="0">
      <selection activeCell="B30" sqref="B30"/>
    </sheetView>
  </sheetViews>
  <sheetFormatPr defaultRowHeight="15" x14ac:dyDescent="0.25"/>
  <cols>
    <col min="1" max="1" width="11.875" style="146" customWidth="1"/>
    <col min="2" max="2" width="36.875" style="146" customWidth="1"/>
    <col min="3" max="256" width="9" style="146"/>
    <col min="257" max="257" width="11.625" style="146" customWidth="1"/>
    <col min="258" max="258" width="36.875" style="146" customWidth="1"/>
    <col min="259" max="512" width="9" style="146"/>
    <col min="513" max="513" width="11.625" style="146" customWidth="1"/>
    <col min="514" max="514" width="36.875" style="146" customWidth="1"/>
    <col min="515" max="768" width="9" style="146"/>
    <col min="769" max="769" width="11.625" style="146" customWidth="1"/>
    <col min="770" max="770" width="36.875" style="146" customWidth="1"/>
    <col min="771" max="1024" width="9" style="146"/>
    <col min="1025" max="1025" width="11.625" style="146" customWidth="1"/>
    <col min="1026" max="1026" width="36.875" style="146" customWidth="1"/>
    <col min="1027" max="1280" width="9" style="146"/>
    <col min="1281" max="1281" width="11.625" style="146" customWidth="1"/>
    <col min="1282" max="1282" width="36.875" style="146" customWidth="1"/>
    <col min="1283" max="1536" width="9" style="146"/>
    <col min="1537" max="1537" width="11.625" style="146" customWidth="1"/>
    <col min="1538" max="1538" width="36.875" style="146" customWidth="1"/>
    <col min="1539" max="1792" width="9" style="146"/>
    <col min="1793" max="1793" width="11.625" style="146" customWidth="1"/>
    <col min="1794" max="1794" width="36.875" style="146" customWidth="1"/>
    <col min="1795" max="2048" width="9" style="146"/>
    <col min="2049" max="2049" width="11.625" style="146" customWidth="1"/>
    <col min="2050" max="2050" width="36.875" style="146" customWidth="1"/>
    <col min="2051" max="2304" width="9" style="146"/>
    <col min="2305" max="2305" width="11.625" style="146" customWidth="1"/>
    <col min="2306" max="2306" width="36.875" style="146" customWidth="1"/>
    <col min="2307" max="2560" width="9" style="146"/>
    <col min="2561" max="2561" width="11.625" style="146" customWidth="1"/>
    <col min="2562" max="2562" width="36.875" style="146" customWidth="1"/>
    <col min="2563" max="2816" width="9" style="146"/>
    <col min="2817" max="2817" width="11.625" style="146" customWidth="1"/>
    <col min="2818" max="2818" width="36.875" style="146" customWidth="1"/>
    <col min="2819" max="3072" width="9" style="146"/>
    <col min="3073" max="3073" width="11.625" style="146" customWidth="1"/>
    <col min="3074" max="3074" width="36.875" style="146" customWidth="1"/>
    <col min="3075" max="3328" width="9" style="146"/>
    <col min="3329" max="3329" width="11.625" style="146" customWidth="1"/>
    <col min="3330" max="3330" width="36.875" style="146" customWidth="1"/>
    <col min="3331" max="3584" width="9" style="146"/>
    <col min="3585" max="3585" width="11.625" style="146" customWidth="1"/>
    <col min="3586" max="3586" width="36.875" style="146" customWidth="1"/>
    <col min="3587" max="3840" width="9" style="146"/>
    <col min="3841" max="3841" width="11.625" style="146" customWidth="1"/>
    <col min="3842" max="3842" width="36.875" style="146" customWidth="1"/>
    <col min="3843" max="4096" width="9" style="146"/>
    <col min="4097" max="4097" width="11.625" style="146" customWidth="1"/>
    <col min="4098" max="4098" width="36.875" style="146" customWidth="1"/>
    <col min="4099" max="4352" width="9" style="146"/>
    <col min="4353" max="4353" width="11.625" style="146" customWidth="1"/>
    <col min="4354" max="4354" width="36.875" style="146" customWidth="1"/>
    <col min="4355" max="4608" width="9" style="146"/>
    <col min="4609" max="4609" width="11.625" style="146" customWidth="1"/>
    <col min="4610" max="4610" width="36.875" style="146" customWidth="1"/>
    <col min="4611" max="4864" width="9" style="146"/>
    <col min="4865" max="4865" width="11.625" style="146" customWidth="1"/>
    <col min="4866" max="4866" width="36.875" style="146" customWidth="1"/>
    <col min="4867" max="5120" width="9" style="146"/>
    <col min="5121" max="5121" width="11.625" style="146" customWidth="1"/>
    <col min="5122" max="5122" width="36.875" style="146" customWidth="1"/>
    <col min="5123" max="5376" width="9" style="146"/>
    <col min="5377" max="5377" width="11.625" style="146" customWidth="1"/>
    <col min="5378" max="5378" width="36.875" style="146" customWidth="1"/>
    <col min="5379" max="5632" width="9" style="146"/>
    <col min="5633" max="5633" width="11.625" style="146" customWidth="1"/>
    <col min="5634" max="5634" width="36.875" style="146" customWidth="1"/>
    <col min="5635" max="5888" width="9" style="146"/>
    <col min="5889" max="5889" width="11.625" style="146" customWidth="1"/>
    <col min="5890" max="5890" width="36.875" style="146" customWidth="1"/>
    <col min="5891" max="6144" width="9" style="146"/>
    <col min="6145" max="6145" width="11.625" style="146" customWidth="1"/>
    <col min="6146" max="6146" width="36.875" style="146" customWidth="1"/>
    <col min="6147" max="6400" width="9" style="146"/>
    <col min="6401" max="6401" width="11.625" style="146" customWidth="1"/>
    <col min="6402" max="6402" width="36.875" style="146" customWidth="1"/>
    <col min="6403" max="6656" width="9" style="146"/>
    <col min="6657" max="6657" width="11.625" style="146" customWidth="1"/>
    <col min="6658" max="6658" width="36.875" style="146" customWidth="1"/>
    <col min="6659" max="6912" width="9" style="146"/>
    <col min="6913" max="6913" width="11.625" style="146" customWidth="1"/>
    <col min="6914" max="6914" width="36.875" style="146" customWidth="1"/>
    <col min="6915" max="7168" width="9" style="146"/>
    <col min="7169" max="7169" width="11.625" style="146" customWidth="1"/>
    <col min="7170" max="7170" width="36.875" style="146" customWidth="1"/>
    <col min="7171" max="7424" width="9" style="146"/>
    <col min="7425" max="7425" width="11.625" style="146" customWidth="1"/>
    <col min="7426" max="7426" width="36.875" style="146" customWidth="1"/>
    <col min="7427" max="7680" width="9" style="146"/>
    <col min="7681" max="7681" width="11.625" style="146" customWidth="1"/>
    <col min="7682" max="7682" width="36.875" style="146" customWidth="1"/>
    <col min="7683" max="7936" width="9" style="146"/>
    <col min="7937" max="7937" width="11.625" style="146" customWidth="1"/>
    <col min="7938" max="7938" width="36.875" style="146" customWidth="1"/>
    <col min="7939" max="8192" width="9" style="146"/>
    <col min="8193" max="8193" width="11.625" style="146" customWidth="1"/>
    <col min="8194" max="8194" width="36.875" style="146" customWidth="1"/>
    <col min="8195" max="8448" width="9" style="146"/>
    <col min="8449" max="8449" width="11.625" style="146" customWidth="1"/>
    <col min="8450" max="8450" width="36.875" style="146" customWidth="1"/>
    <col min="8451" max="8704" width="9" style="146"/>
    <col min="8705" max="8705" width="11.625" style="146" customWidth="1"/>
    <col min="8706" max="8706" width="36.875" style="146" customWidth="1"/>
    <col min="8707" max="8960" width="9" style="146"/>
    <col min="8961" max="8961" width="11.625" style="146" customWidth="1"/>
    <col min="8962" max="8962" width="36.875" style="146" customWidth="1"/>
    <col min="8963" max="9216" width="9" style="146"/>
    <col min="9217" max="9217" width="11.625" style="146" customWidth="1"/>
    <col min="9218" max="9218" width="36.875" style="146" customWidth="1"/>
    <col min="9219" max="9472" width="9" style="146"/>
    <col min="9473" max="9473" width="11.625" style="146" customWidth="1"/>
    <col min="9474" max="9474" width="36.875" style="146" customWidth="1"/>
    <col min="9475" max="9728" width="9" style="146"/>
    <col min="9729" max="9729" width="11.625" style="146" customWidth="1"/>
    <col min="9730" max="9730" width="36.875" style="146" customWidth="1"/>
    <col min="9731" max="9984" width="9" style="146"/>
    <col min="9985" max="9985" width="11.625" style="146" customWidth="1"/>
    <col min="9986" max="9986" width="36.875" style="146" customWidth="1"/>
    <col min="9987" max="10240" width="9" style="146"/>
    <col min="10241" max="10241" width="11.625" style="146" customWidth="1"/>
    <col min="10242" max="10242" width="36.875" style="146" customWidth="1"/>
    <col min="10243" max="10496" width="9" style="146"/>
    <col min="10497" max="10497" width="11.625" style="146" customWidth="1"/>
    <col min="10498" max="10498" width="36.875" style="146" customWidth="1"/>
    <col min="10499" max="10752" width="9" style="146"/>
    <col min="10753" max="10753" width="11.625" style="146" customWidth="1"/>
    <col min="10754" max="10754" width="36.875" style="146" customWidth="1"/>
    <col min="10755" max="11008" width="9" style="146"/>
    <col min="11009" max="11009" width="11.625" style="146" customWidth="1"/>
    <col min="11010" max="11010" width="36.875" style="146" customWidth="1"/>
    <col min="11011" max="11264" width="9" style="146"/>
    <col min="11265" max="11265" width="11.625" style="146" customWidth="1"/>
    <col min="11266" max="11266" width="36.875" style="146" customWidth="1"/>
    <col min="11267" max="11520" width="9" style="146"/>
    <col min="11521" max="11521" width="11.625" style="146" customWidth="1"/>
    <col min="11522" max="11522" width="36.875" style="146" customWidth="1"/>
    <col min="11523" max="11776" width="9" style="146"/>
    <col min="11777" max="11777" width="11.625" style="146" customWidth="1"/>
    <col min="11778" max="11778" width="36.875" style="146" customWidth="1"/>
    <col min="11779" max="12032" width="9" style="146"/>
    <col min="12033" max="12033" width="11.625" style="146" customWidth="1"/>
    <col min="12034" max="12034" width="36.875" style="146" customWidth="1"/>
    <col min="12035" max="12288" width="9" style="146"/>
    <col min="12289" max="12289" width="11.625" style="146" customWidth="1"/>
    <col min="12290" max="12290" width="36.875" style="146" customWidth="1"/>
    <col min="12291" max="12544" width="9" style="146"/>
    <col min="12545" max="12545" width="11.625" style="146" customWidth="1"/>
    <col min="12546" max="12546" width="36.875" style="146" customWidth="1"/>
    <col min="12547" max="12800" width="9" style="146"/>
    <col min="12801" max="12801" width="11.625" style="146" customWidth="1"/>
    <col min="12802" max="12802" width="36.875" style="146" customWidth="1"/>
    <col min="12803" max="13056" width="9" style="146"/>
    <col min="13057" max="13057" width="11.625" style="146" customWidth="1"/>
    <col min="13058" max="13058" width="36.875" style="146" customWidth="1"/>
    <col min="13059" max="13312" width="9" style="146"/>
    <col min="13313" max="13313" width="11.625" style="146" customWidth="1"/>
    <col min="13314" max="13314" width="36.875" style="146" customWidth="1"/>
    <col min="13315" max="13568" width="9" style="146"/>
    <col min="13569" max="13569" width="11.625" style="146" customWidth="1"/>
    <col min="13570" max="13570" width="36.875" style="146" customWidth="1"/>
    <col min="13571" max="13824" width="9" style="146"/>
    <col min="13825" max="13825" width="11.625" style="146" customWidth="1"/>
    <col min="13826" max="13826" width="36.875" style="146" customWidth="1"/>
    <col min="13827" max="14080" width="9" style="146"/>
    <col min="14081" max="14081" width="11.625" style="146" customWidth="1"/>
    <col min="14082" max="14082" width="36.875" style="146" customWidth="1"/>
    <col min="14083" max="14336" width="9" style="146"/>
    <col min="14337" max="14337" width="11.625" style="146" customWidth="1"/>
    <col min="14338" max="14338" width="36.875" style="146" customWidth="1"/>
    <col min="14339" max="14592" width="9" style="146"/>
    <col min="14593" max="14593" width="11.625" style="146" customWidth="1"/>
    <col min="14594" max="14594" width="36.875" style="146" customWidth="1"/>
    <col min="14595" max="14848" width="9" style="146"/>
    <col min="14849" max="14849" width="11.625" style="146" customWidth="1"/>
    <col min="14850" max="14850" width="36.875" style="146" customWidth="1"/>
    <col min="14851" max="15104" width="9" style="146"/>
    <col min="15105" max="15105" width="11.625" style="146" customWidth="1"/>
    <col min="15106" max="15106" width="36.875" style="146" customWidth="1"/>
    <col min="15107" max="15360" width="9" style="146"/>
    <col min="15361" max="15361" width="11.625" style="146" customWidth="1"/>
    <col min="15362" max="15362" width="36.875" style="146" customWidth="1"/>
    <col min="15363" max="15616" width="9" style="146"/>
    <col min="15617" max="15617" width="11.625" style="146" customWidth="1"/>
    <col min="15618" max="15618" width="36.875" style="146" customWidth="1"/>
    <col min="15619" max="15872" width="9" style="146"/>
    <col min="15873" max="15873" width="11.625" style="146" customWidth="1"/>
    <col min="15874" max="15874" width="36.875" style="146" customWidth="1"/>
    <col min="15875" max="16128" width="9" style="146"/>
    <col min="16129" max="16129" width="11.625" style="146" customWidth="1"/>
    <col min="16130" max="16130" width="36.875" style="146" customWidth="1"/>
    <col min="16131" max="16384" width="9" style="146"/>
  </cols>
  <sheetData>
    <row r="1" spans="1:8" x14ac:dyDescent="0.25">
      <c r="E1" s="147"/>
      <c r="F1" s="147"/>
      <c r="G1" s="148"/>
      <c r="H1" s="148"/>
    </row>
    <row r="3" spans="1:8" ht="18.75" x14ac:dyDescent="0.25">
      <c r="A3" s="270" t="s">
        <v>68</v>
      </c>
      <c r="B3" s="270"/>
      <c r="C3" s="270"/>
      <c r="D3" s="270"/>
      <c r="E3" s="270"/>
      <c r="F3" s="270"/>
    </row>
    <row r="5" spans="1:8" x14ac:dyDescent="0.25">
      <c r="A5" s="149" t="s">
        <v>69</v>
      </c>
      <c r="B5" s="150" t="s">
        <v>71</v>
      </c>
    </row>
    <row r="6" spans="1:8" x14ac:dyDescent="0.25">
      <c r="A6" s="149"/>
      <c r="B6" s="159" t="s">
        <v>70</v>
      </c>
    </row>
    <row r="7" spans="1:8" s="151" customFormat="1" ht="15" customHeight="1" x14ac:dyDescent="0.25">
      <c r="A7" s="274" t="s">
        <v>11</v>
      </c>
      <c r="B7" s="271" t="s">
        <v>13</v>
      </c>
      <c r="C7" s="266" t="s">
        <v>14</v>
      </c>
      <c r="D7" s="268" t="s">
        <v>15</v>
      </c>
    </row>
    <row r="8" spans="1:8" s="151" customFormat="1" x14ac:dyDescent="0.25">
      <c r="A8" s="275"/>
      <c r="B8" s="272"/>
      <c r="C8" s="267"/>
      <c r="D8" s="269"/>
    </row>
    <row r="9" spans="1:8" s="151" customFormat="1" x14ac:dyDescent="0.25">
      <c r="A9" s="33">
        <v>1</v>
      </c>
      <c r="B9" s="33">
        <v>3</v>
      </c>
      <c r="C9" s="33">
        <v>4</v>
      </c>
      <c r="D9" s="33">
        <v>5</v>
      </c>
    </row>
    <row r="10" spans="1:8" s="151" customFormat="1" x14ac:dyDescent="0.25">
      <c r="A10" s="34"/>
      <c r="B10" s="36"/>
      <c r="C10" s="37"/>
      <c r="D10" s="38"/>
    </row>
    <row r="11" spans="1:8" s="151" customFormat="1" x14ac:dyDescent="0.25">
      <c r="A11" s="108">
        <v>1</v>
      </c>
      <c r="B11" s="50" t="s">
        <v>50</v>
      </c>
      <c r="C11" s="99"/>
      <c r="D11" s="98"/>
    </row>
    <row r="12" spans="1:8" s="151" customFormat="1" x14ac:dyDescent="0.25">
      <c r="A12" s="108">
        <v>2</v>
      </c>
      <c r="B12" s="57" t="s">
        <v>51</v>
      </c>
      <c r="C12" s="99" t="s">
        <v>40</v>
      </c>
      <c r="D12" s="98">
        <v>150</v>
      </c>
    </row>
    <row r="13" spans="1:8" s="151" customFormat="1" x14ac:dyDescent="0.25">
      <c r="A13" s="108">
        <v>3</v>
      </c>
      <c r="B13" s="57" t="s">
        <v>99</v>
      </c>
      <c r="C13" s="43" t="s">
        <v>26</v>
      </c>
      <c r="D13" s="98">
        <v>220</v>
      </c>
    </row>
    <row r="14" spans="1:8" s="151" customFormat="1" x14ac:dyDescent="0.25">
      <c r="A14" s="108">
        <v>4</v>
      </c>
      <c r="B14" s="57" t="s">
        <v>98</v>
      </c>
      <c r="C14" s="43" t="s">
        <v>26</v>
      </c>
      <c r="D14" s="98">
        <v>220</v>
      </c>
    </row>
    <row r="15" spans="1:8" s="151" customFormat="1" ht="22.5" x14ac:dyDescent="0.25">
      <c r="A15" s="108">
        <v>5</v>
      </c>
      <c r="B15" s="57" t="s">
        <v>100</v>
      </c>
      <c r="C15" s="43" t="s">
        <v>26</v>
      </c>
      <c r="D15" s="98">
        <v>220</v>
      </c>
    </row>
    <row r="16" spans="1:8" s="151" customFormat="1" x14ac:dyDescent="0.25">
      <c r="A16" s="108">
        <v>6</v>
      </c>
      <c r="B16" s="57" t="s">
        <v>83</v>
      </c>
      <c r="C16" s="99" t="s">
        <v>40</v>
      </c>
      <c r="D16" s="98">
        <v>150</v>
      </c>
    </row>
    <row r="17" spans="1:4" s="151" customFormat="1" x14ac:dyDescent="0.25">
      <c r="A17" s="108">
        <v>7</v>
      </c>
      <c r="B17" s="111" t="s">
        <v>116</v>
      </c>
      <c r="C17" s="112"/>
      <c r="D17" s="113"/>
    </row>
    <row r="18" spans="1:4" s="151" customFormat="1" x14ac:dyDescent="0.25">
      <c r="A18" s="108">
        <v>8</v>
      </c>
      <c r="B18" s="160" t="s">
        <v>101</v>
      </c>
      <c r="C18" s="101" t="s">
        <v>44</v>
      </c>
      <c r="D18" s="101">
        <v>251.75</v>
      </c>
    </row>
    <row r="19" spans="1:4" s="151" customFormat="1" ht="22.5" x14ac:dyDescent="0.25">
      <c r="A19" s="108">
        <v>9</v>
      </c>
      <c r="B19" s="160" t="s">
        <v>117</v>
      </c>
      <c r="C19" s="101" t="s">
        <v>44</v>
      </c>
      <c r="D19" s="101">
        <v>251.75</v>
      </c>
    </row>
    <row r="20" spans="1:4" s="151" customFormat="1" ht="22.5" x14ac:dyDescent="0.25">
      <c r="A20" s="108">
        <v>10</v>
      </c>
      <c r="B20" s="160" t="s">
        <v>103</v>
      </c>
      <c r="C20" s="101" t="s">
        <v>44</v>
      </c>
      <c r="D20" s="101">
        <v>251.75</v>
      </c>
    </row>
    <row r="21" spans="1:4" s="151" customFormat="1" ht="22.5" x14ac:dyDescent="0.25">
      <c r="A21" s="108">
        <v>11</v>
      </c>
      <c r="B21" s="160" t="s">
        <v>104</v>
      </c>
      <c r="C21" s="101" t="s">
        <v>44</v>
      </c>
      <c r="D21" s="101">
        <v>251.75</v>
      </c>
    </row>
    <row r="22" spans="1:4" s="151" customFormat="1" ht="33.75" x14ac:dyDescent="0.25">
      <c r="A22" s="108">
        <v>12</v>
      </c>
      <c r="B22" s="160" t="s">
        <v>105</v>
      </c>
      <c r="C22" s="101" t="s">
        <v>44</v>
      </c>
      <c r="D22" s="101">
        <v>251.75</v>
      </c>
    </row>
    <row r="23" spans="1:4" s="151" customFormat="1" x14ac:dyDescent="0.25">
      <c r="A23" s="108">
        <v>13</v>
      </c>
      <c r="B23" s="161" t="s">
        <v>106</v>
      </c>
      <c r="C23" s="100" t="s">
        <v>46</v>
      </c>
      <c r="D23" s="100">
        <v>45</v>
      </c>
    </row>
    <row r="24" spans="1:4" s="151" customFormat="1" ht="15.75" thickBot="1" x14ac:dyDescent="0.3">
      <c r="A24" s="138"/>
      <c r="B24" s="139"/>
      <c r="C24" s="140"/>
      <c r="D24" s="140"/>
    </row>
    <row r="25" spans="1:4" s="151" customFormat="1" ht="15.75" thickTop="1" x14ac:dyDescent="0.25">
      <c r="A25" s="152"/>
      <c r="B25" s="157"/>
      <c r="C25" s="153"/>
      <c r="D25" s="154"/>
    </row>
    <row r="26" spans="1:4" s="151" customFormat="1" x14ac:dyDescent="0.25">
      <c r="A26" s="149" t="s">
        <v>69</v>
      </c>
      <c r="B26" s="150" t="s">
        <v>72</v>
      </c>
      <c r="C26" s="146"/>
      <c r="D26" s="146"/>
    </row>
    <row r="27" spans="1:4" s="151" customFormat="1" x14ac:dyDescent="0.25">
      <c r="A27" s="149"/>
      <c r="B27" s="159" t="s">
        <v>0</v>
      </c>
      <c r="C27" s="146"/>
      <c r="D27" s="146"/>
    </row>
    <row r="28" spans="1:4" s="151" customFormat="1" x14ac:dyDescent="0.25">
      <c r="A28" s="274" t="s">
        <v>11</v>
      </c>
      <c r="B28" s="271" t="s">
        <v>13</v>
      </c>
      <c r="C28" s="266" t="s">
        <v>14</v>
      </c>
      <c r="D28" s="268" t="s">
        <v>15</v>
      </c>
    </row>
    <row r="29" spans="1:4" s="151" customFormat="1" x14ac:dyDescent="0.25">
      <c r="A29" s="275"/>
      <c r="B29" s="272"/>
      <c r="C29" s="267"/>
      <c r="D29" s="269"/>
    </row>
    <row r="30" spans="1:4" s="151" customFormat="1" x14ac:dyDescent="0.25">
      <c r="A30" s="33">
        <v>1</v>
      </c>
      <c r="B30" s="33">
        <v>3</v>
      </c>
      <c r="C30" s="33">
        <v>4</v>
      </c>
      <c r="D30" s="33">
        <v>5</v>
      </c>
    </row>
    <row r="31" spans="1:4" s="151" customFormat="1" x14ac:dyDescent="0.25">
      <c r="A31" s="34"/>
      <c r="B31" s="36"/>
      <c r="C31" s="37"/>
      <c r="D31" s="38"/>
    </row>
    <row r="32" spans="1:4" s="151" customFormat="1" x14ac:dyDescent="0.25">
      <c r="A32" s="108">
        <v>1</v>
      </c>
      <c r="B32" s="122" t="s">
        <v>59</v>
      </c>
      <c r="C32" s="119"/>
      <c r="D32" s="44"/>
    </row>
    <row r="33" spans="1:4" s="151" customFormat="1" x14ac:dyDescent="0.25">
      <c r="A33" s="165">
        <v>2</v>
      </c>
      <c r="B33" s="123" t="s">
        <v>111</v>
      </c>
      <c r="C33" s="119" t="s">
        <v>36</v>
      </c>
      <c r="D33" s="176">
        <v>12</v>
      </c>
    </row>
    <row r="34" spans="1:4" s="151" customFormat="1" x14ac:dyDescent="0.25">
      <c r="A34" s="165">
        <v>3</v>
      </c>
      <c r="B34" s="177" t="s">
        <v>112</v>
      </c>
      <c r="C34" s="119" t="s">
        <v>36</v>
      </c>
      <c r="D34" s="176">
        <v>12</v>
      </c>
    </row>
    <row r="35" spans="1:4" s="151" customFormat="1" x14ac:dyDescent="0.25">
      <c r="A35" s="108">
        <v>4</v>
      </c>
      <c r="B35" s="127" t="s">
        <v>113</v>
      </c>
      <c r="C35" s="119" t="s">
        <v>36</v>
      </c>
      <c r="D35" s="176">
        <v>14</v>
      </c>
    </row>
    <row r="36" spans="1:4" s="151" customFormat="1" x14ac:dyDescent="0.25">
      <c r="A36" s="165">
        <v>5</v>
      </c>
      <c r="B36" s="114" t="s">
        <v>60</v>
      </c>
      <c r="C36" s="115"/>
      <c r="D36" s="115"/>
    </row>
    <row r="37" spans="1:4" s="151" customFormat="1" ht="23.25" x14ac:dyDescent="0.25">
      <c r="A37" s="165">
        <v>6</v>
      </c>
      <c r="B37" s="167" t="s">
        <v>114</v>
      </c>
      <c r="C37" s="168" t="s">
        <v>37</v>
      </c>
      <c r="D37" s="169">
        <v>35</v>
      </c>
    </row>
    <row r="38" spans="1:4" s="151" customFormat="1" ht="23.25" x14ac:dyDescent="0.25">
      <c r="A38" s="108">
        <v>7</v>
      </c>
      <c r="B38" s="167" t="s">
        <v>115</v>
      </c>
      <c r="C38" s="174" t="s">
        <v>37</v>
      </c>
      <c r="D38" s="169">
        <v>35</v>
      </c>
    </row>
    <row r="39" spans="1:4" s="151" customFormat="1" x14ac:dyDescent="0.25">
      <c r="A39" s="165">
        <v>8</v>
      </c>
      <c r="B39" s="133" t="s">
        <v>61</v>
      </c>
      <c r="C39" s="133"/>
      <c r="D39" s="134"/>
    </row>
    <row r="40" spans="1:4" s="151" customFormat="1" x14ac:dyDescent="0.25">
      <c r="A40" s="165">
        <v>9</v>
      </c>
      <c r="B40" s="50" t="s">
        <v>96</v>
      </c>
      <c r="C40" s="51"/>
      <c r="D40" s="52"/>
    </row>
    <row r="41" spans="1:4" s="151" customFormat="1" ht="45" x14ac:dyDescent="0.25">
      <c r="A41" s="108">
        <v>10</v>
      </c>
      <c r="B41" s="55" t="s">
        <v>79</v>
      </c>
      <c r="C41" s="43" t="s">
        <v>26</v>
      </c>
      <c r="D41" s="52">
        <v>123</v>
      </c>
    </row>
    <row r="42" spans="1:4" s="151" customFormat="1" x14ac:dyDescent="0.25">
      <c r="A42" s="165">
        <v>11</v>
      </c>
      <c r="B42" s="50" t="s">
        <v>95</v>
      </c>
      <c r="C42" s="56"/>
      <c r="D42" s="52"/>
    </row>
    <row r="43" spans="1:4" s="151" customFormat="1" x14ac:dyDescent="0.25">
      <c r="A43" s="165">
        <v>12</v>
      </c>
      <c r="B43" s="57" t="s">
        <v>39</v>
      </c>
      <c r="C43" s="43" t="s">
        <v>26</v>
      </c>
      <c r="D43" s="52">
        <v>25</v>
      </c>
    </row>
    <row r="44" spans="1:4" s="151" customFormat="1" ht="22.5" x14ac:dyDescent="0.25">
      <c r="A44" s="108">
        <v>13</v>
      </c>
      <c r="B44" s="57" t="s">
        <v>82</v>
      </c>
      <c r="C44" s="43" t="s">
        <v>26</v>
      </c>
      <c r="D44" s="52">
        <v>25</v>
      </c>
    </row>
    <row r="45" spans="1:4" s="151" customFormat="1" x14ac:dyDescent="0.25">
      <c r="A45" s="165">
        <v>14</v>
      </c>
      <c r="B45" s="50" t="s">
        <v>38</v>
      </c>
      <c r="C45" s="37"/>
      <c r="D45" s="44"/>
    </row>
    <row r="46" spans="1:4" s="151" customFormat="1" x14ac:dyDescent="0.25">
      <c r="A46" s="165">
        <v>15</v>
      </c>
      <c r="B46" s="57" t="s">
        <v>99</v>
      </c>
      <c r="C46" s="43" t="s">
        <v>26</v>
      </c>
      <c r="D46" s="98">
        <v>25</v>
      </c>
    </row>
    <row r="47" spans="1:4" s="151" customFormat="1" x14ac:dyDescent="0.25">
      <c r="A47" s="108">
        <v>16</v>
      </c>
      <c r="B47" s="57" t="s">
        <v>98</v>
      </c>
      <c r="C47" s="43" t="s">
        <v>26</v>
      </c>
      <c r="D47" s="98">
        <v>25</v>
      </c>
    </row>
    <row r="48" spans="1:4" s="151" customFormat="1" ht="22.5" x14ac:dyDescent="0.25">
      <c r="A48" s="165">
        <v>17</v>
      </c>
      <c r="B48" s="57" t="s">
        <v>100</v>
      </c>
      <c r="C48" s="43" t="s">
        <v>26</v>
      </c>
      <c r="D48" s="52">
        <v>25</v>
      </c>
    </row>
    <row r="49" spans="1:4" s="151" customFormat="1" x14ac:dyDescent="0.25">
      <c r="A49" s="165">
        <v>18</v>
      </c>
      <c r="B49" s="57" t="s">
        <v>83</v>
      </c>
      <c r="C49" s="99" t="s">
        <v>40</v>
      </c>
      <c r="D49" s="98">
        <v>28.72</v>
      </c>
    </row>
    <row r="50" spans="1:4" s="151" customFormat="1" x14ac:dyDescent="0.25">
      <c r="A50" s="108">
        <v>19</v>
      </c>
      <c r="B50" s="133" t="s">
        <v>62</v>
      </c>
      <c r="C50" s="133"/>
      <c r="D50" s="134"/>
    </row>
    <row r="51" spans="1:4" s="151" customFormat="1" x14ac:dyDescent="0.25">
      <c r="A51" s="165">
        <v>20</v>
      </c>
      <c r="B51" s="50" t="s">
        <v>94</v>
      </c>
      <c r="C51" s="51"/>
      <c r="D51" s="52"/>
    </row>
    <row r="52" spans="1:4" s="151" customFormat="1" ht="45" x14ac:dyDescent="0.25">
      <c r="A52" s="165">
        <v>21</v>
      </c>
      <c r="B52" s="55" t="s">
        <v>79</v>
      </c>
      <c r="C52" s="43" t="s">
        <v>26</v>
      </c>
      <c r="D52" s="52">
        <v>135</v>
      </c>
    </row>
    <row r="53" spans="1:4" s="151" customFormat="1" x14ac:dyDescent="0.25">
      <c r="A53" s="108">
        <v>22</v>
      </c>
      <c r="B53" s="50" t="s">
        <v>95</v>
      </c>
      <c r="C53" s="56"/>
      <c r="D53" s="52"/>
    </row>
    <row r="54" spans="1:4" s="151" customFormat="1" x14ac:dyDescent="0.25">
      <c r="A54" s="165">
        <v>23</v>
      </c>
      <c r="B54" s="57" t="s">
        <v>39</v>
      </c>
      <c r="C54" s="43" t="s">
        <v>26</v>
      </c>
      <c r="D54" s="52">
        <v>29</v>
      </c>
    </row>
    <row r="55" spans="1:4" s="151" customFormat="1" ht="22.5" x14ac:dyDescent="0.25">
      <c r="A55" s="165">
        <v>24</v>
      </c>
      <c r="B55" s="57" t="s">
        <v>82</v>
      </c>
      <c r="C55" s="43" t="s">
        <v>26</v>
      </c>
      <c r="D55" s="52">
        <v>29</v>
      </c>
    </row>
    <row r="56" spans="1:4" s="151" customFormat="1" x14ac:dyDescent="0.25">
      <c r="A56" s="108">
        <v>25</v>
      </c>
      <c r="B56" s="50" t="s">
        <v>38</v>
      </c>
      <c r="C56" s="37"/>
      <c r="D56" s="44"/>
    </row>
    <row r="57" spans="1:4" s="151" customFormat="1" x14ac:dyDescent="0.25">
      <c r="A57" s="165">
        <v>26</v>
      </c>
      <c r="B57" s="57" t="s">
        <v>99</v>
      </c>
      <c r="C57" s="43" t="s">
        <v>26</v>
      </c>
      <c r="D57" s="98">
        <v>29</v>
      </c>
    </row>
    <row r="58" spans="1:4" s="151" customFormat="1" x14ac:dyDescent="0.25">
      <c r="A58" s="165">
        <v>27</v>
      </c>
      <c r="B58" s="57" t="s">
        <v>98</v>
      </c>
      <c r="C58" s="43" t="s">
        <v>26</v>
      </c>
      <c r="D58" s="98">
        <v>29</v>
      </c>
    </row>
    <row r="59" spans="1:4" s="151" customFormat="1" ht="33.75" x14ac:dyDescent="0.25">
      <c r="A59" s="108">
        <v>28</v>
      </c>
      <c r="B59" s="57" t="s">
        <v>78</v>
      </c>
      <c r="C59" s="43" t="s">
        <v>26</v>
      </c>
      <c r="D59" s="52">
        <v>29</v>
      </c>
    </row>
    <row r="60" spans="1:4" s="151" customFormat="1" x14ac:dyDescent="0.25">
      <c r="A60" s="165">
        <v>29</v>
      </c>
      <c r="B60" s="57" t="s">
        <v>83</v>
      </c>
      <c r="C60" s="99" t="s">
        <v>40</v>
      </c>
      <c r="D60" s="98">
        <v>28.72</v>
      </c>
    </row>
    <row r="61" spans="1:4" s="151" customFormat="1" ht="15.75" thickBot="1" x14ac:dyDescent="0.3">
      <c r="A61" s="138"/>
      <c r="B61" s="139"/>
      <c r="C61" s="140"/>
      <c r="D61" s="140"/>
    </row>
    <row r="62" spans="1:4" s="151" customFormat="1" ht="15.75" thickTop="1" x14ac:dyDescent="0.25">
      <c r="A62" s="152"/>
      <c r="B62" s="157"/>
      <c r="C62" s="153"/>
      <c r="D62" s="154"/>
    </row>
    <row r="63" spans="1:4" s="151" customFormat="1" x14ac:dyDescent="0.25">
      <c r="A63" s="149" t="s">
        <v>69</v>
      </c>
      <c r="B63" s="150" t="s">
        <v>73</v>
      </c>
      <c r="C63" s="146"/>
      <c r="D63" s="146"/>
    </row>
    <row r="64" spans="1:4" s="151" customFormat="1" x14ac:dyDescent="0.25">
      <c r="A64" s="149"/>
      <c r="B64" s="159" t="s">
        <v>74</v>
      </c>
      <c r="C64" s="146"/>
      <c r="D64" s="146"/>
    </row>
    <row r="65" spans="1:4" s="151" customFormat="1" ht="15" customHeight="1" x14ac:dyDescent="0.25">
      <c r="A65" s="274" t="s">
        <v>11</v>
      </c>
      <c r="B65" s="271" t="s">
        <v>13</v>
      </c>
      <c r="C65" s="266" t="s">
        <v>14</v>
      </c>
      <c r="D65" s="268" t="s">
        <v>15</v>
      </c>
    </row>
    <row r="66" spans="1:4" s="151" customFormat="1" x14ac:dyDescent="0.25">
      <c r="A66" s="275"/>
      <c r="B66" s="272"/>
      <c r="C66" s="267"/>
      <c r="D66" s="269"/>
    </row>
    <row r="67" spans="1:4" s="151" customFormat="1" x14ac:dyDescent="0.25">
      <c r="A67" s="33">
        <v>1</v>
      </c>
      <c r="B67" s="33">
        <v>3</v>
      </c>
      <c r="C67" s="33">
        <v>4</v>
      </c>
      <c r="D67" s="33">
        <v>5</v>
      </c>
    </row>
    <row r="68" spans="1:4" s="151" customFormat="1" x14ac:dyDescent="0.25">
      <c r="A68" s="34"/>
      <c r="B68" s="36"/>
      <c r="C68" s="37"/>
      <c r="D68" s="38"/>
    </row>
    <row r="69" spans="1:4" s="151" customFormat="1" x14ac:dyDescent="0.25">
      <c r="A69" s="108">
        <v>1</v>
      </c>
      <c r="B69" s="122" t="s">
        <v>122</v>
      </c>
      <c r="C69" s="119"/>
      <c r="D69" s="44"/>
    </row>
    <row r="70" spans="1:4" s="151" customFormat="1" x14ac:dyDescent="0.25">
      <c r="A70" s="108">
        <v>2</v>
      </c>
      <c r="B70" s="57" t="s">
        <v>107</v>
      </c>
      <c r="C70" s="119" t="s">
        <v>36</v>
      </c>
      <c r="D70" s="44">
        <v>1</v>
      </c>
    </row>
    <row r="71" spans="1:4" s="151" customFormat="1" ht="23.25" x14ac:dyDescent="0.25">
      <c r="A71" s="108">
        <v>3</v>
      </c>
      <c r="B71" s="162" t="s">
        <v>123</v>
      </c>
      <c r="C71" s="125" t="s">
        <v>36</v>
      </c>
      <c r="D71" s="126">
        <v>2</v>
      </c>
    </row>
    <row r="72" spans="1:4" s="151" customFormat="1" x14ac:dyDescent="0.25">
      <c r="A72" s="108">
        <v>4</v>
      </c>
      <c r="B72" s="163" t="s">
        <v>99</v>
      </c>
      <c r="C72" s="101" t="s">
        <v>44</v>
      </c>
      <c r="D72" s="44">
        <v>30</v>
      </c>
    </row>
    <row r="73" spans="1:4" s="151" customFormat="1" x14ac:dyDescent="0.25">
      <c r="A73" s="108">
        <v>5</v>
      </c>
      <c r="B73" s="57" t="s">
        <v>98</v>
      </c>
      <c r="C73" s="101" t="s">
        <v>44</v>
      </c>
      <c r="D73" s="44">
        <v>30</v>
      </c>
    </row>
    <row r="74" spans="1:4" s="151" customFormat="1" ht="22.5" x14ac:dyDescent="0.25">
      <c r="A74" s="108">
        <v>6</v>
      </c>
      <c r="B74" s="57" t="s">
        <v>97</v>
      </c>
      <c r="C74" s="101" t="s">
        <v>44</v>
      </c>
      <c r="D74" s="44">
        <v>30</v>
      </c>
    </row>
    <row r="75" spans="1:4" s="151" customFormat="1" x14ac:dyDescent="0.25">
      <c r="A75" s="108">
        <v>7</v>
      </c>
      <c r="B75" s="163" t="s">
        <v>84</v>
      </c>
      <c r="C75" s="119" t="s">
        <v>40</v>
      </c>
      <c r="D75" s="44">
        <v>22</v>
      </c>
    </row>
    <row r="76" spans="1:4" s="151" customFormat="1" ht="23.25" x14ac:dyDescent="0.25">
      <c r="A76" s="108">
        <v>8</v>
      </c>
      <c r="B76" s="162" t="s">
        <v>124</v>
      </c>
      <c r="C76" s="125" t="s">
        <v>37</v>
      </c>
      <c r="D76" s="126">
        <v>17.54</v>
      </c>
    </row>
    <row r="77" spans="1:4" s="151" customFormat="1" ht="22.5" x14ac:dyDescent="0.25">
      <c r="A77" s="108">
        <v>9</v>
      </c>
      <c r="B77" s="164" t="s">
        <v>118</v>
      </c>
      <c r="C77" s="128" t="s">
        <v>37</v>
      </c>
      <c r="D77" s="129">
        <v>17.54</v>
      </c>
    </row>
    <row r="78" spans="1:4" s="151" customFormat="1" x14ac:dyDescent="0.25">
      <c r="A78" s="108">
        <v>10</v>
      </c>
      <c r="B78" s="162" t="s">
        <v>108</v>
      </c>
      <c r="C78" s="125" t="s">
        <v>37</v>
      </c>
      <c r="D78" s="126">
        <v>76.5</v>
      </c>
    </row>
    <row r="79" spans="1:4" s="151" customFormat="1" x14ac:dyDescent="0.25">
      <c r="A79" s="108">
        <v>11</v>
      </c>
      <c r="B79" s="55" t="s">
        <v>93</v>
      </c>
      <c r="C79" s="125" t="s">
        <v>37</v>
      </c>
      <c r="D79" s="126">
        <v>50</v>
      </c>
    </row>
    <row r="80" spans="1:4" s="151" customFormat="1" x14ac:dyDescent="0.25">
      <c r="A80" s="108">
        <v>12</v>
      </c>
      <c r="B80" s="55" t="s">
        <v>27</v>
      </c>
      <c r="C80" s="125" t="s">
        <v>37</v>
      </c>
      <c r="D80" s="126">
        <v>50</v>
      </c>
    </row>
    <row r="81" spans="1:4" s="151" customFormat="1" ht="33.75" x14ac:dyDescent="0.25">
      <c r="A81" s="108">
        <v>13</v>
      </c>
      <c r="B81" s="55" t="s">
        <v>77</v>
      </c>
      <c r="C81" s="125" t="s">
        <v>37</v>
      </c>
      <c r="D81" s="126">
        <v>50</v>
      </c>
    </row>
    <row r="82" spans="1:4" s="151" customFormat="1" ht="23.25" x14ac:dyDescent="0.25">
      <c r="A82" s="108">
        <v>14</v>
      </c>
      <c r="B82" s="124" t="s">
        <v>80</v>
      </c>
      <c r="C82" s="125" t="s">
        <v>36</v>
      </c>
      <c r="D82" s="126">
        <v>1</v>
      </c>
    </row>
    <row r="83" spans="1:4" s="151" customFormat="1" ht="23.25" x14ac:dyDescent="0.25">
      <c r="A83" s="108">
        <v>15</v>
      </c>
      <c r="B83" s="124" t="s">
        <v>125</v>
      </c>
      <c r="C83" s="125" t="s">
        <v>37</v>
      </c>
      <c r="D83" s="126">
        <v>30</v>
      </c>
    </row>
    <row r="84" spans="1:4" s="151" customFormat="1" x14ac:dyDescent="0.25">
      <c r="A84" s="108">
        <v>16</v>
      </c>
      <c r="B84" s="114" t="s">
        <v>52</v>
      </c>
      <c r="C84" s="115"/>
      <c r="D84" s="115"/>
    </row>
    <row r="85" spans="1:4" s="151" customFormat="1" ht="23.25" x14ac:dyDescent="0.25">
      <c r="A85" s="108">
        <v>17</v>
      </c>
      <c r="B85" s="167" t="s">
        <v>126</v>
      </c>
      <c r="C85" s="168" t="s">
        <v>40</v>
      </c>
      <c r="D85" s="169">
        <v>45</v>
      </c>
    </row>
    <row r="86" spans="1:4" s="151" customFormat="1" x14ac:dyDescent="0.25">
      <c r="A86" s="108">
        <v>18</v>
      </c>
      <c r="B86" s="167" t="s">
        <v>127</v>
      </c>
      <c r="C86" s="174" t="s">
        <v>36</v>
      </c>
      <c r="D86" s="174">
        <v>8</v>
      </c>
    </row>
    <row r="87" spans="1:4" s="151" customFormat="1" x14ac:dyDescent="0.25">
      <c r="A87" s="108">
        <v>19</v>
      </c>
      <c r="B87" s="167" t="s">
        <v>109</v>
      </c>
      <c r="C87" s="174" t="s">
        <v>36</v>
      </c>
      <c r="D87" s="175">
        <v>6</v>
      </c>
    </row>
    <row r="88" spans="1:4" s="151" customFormat="1" ht="23.25" x14ac:dyDescent="0.25">
      <c r="A88" s="108">
        <v>20</v>
      </c>
      <c r="B88" s="167" t="s">
        <v>110</v>
      </c>
      <c r="C88" s="174" t="s">
        <v>36</v>
      </c>
      <c r="D88" s="175">
        <v>6</v>
      </c>
    </row>
    <row r="89" spans="1:4" s="151" customFormat="1" x14ac:dyDescent="0.25">
      <c r="A89" s="108">
        <v>21</v>
      </c>
      <c r="B89" s="133" t="s">
        <v>128</v>
      </c>
      <c r="C89" s="133"/>
      <c r="D89" s="134"/>
    </row>
    <row r="90" spans="1:4" s="151" customFormat="1" x14ac:dyDescent="0.25">
      <c r="A90" s="108">
        <v>22</v>
      </c>
      <c r="B90" s="135" t="s">
        <v>85</v>
      </c>
      <c r="C90" s="100" t="s">
        <v>36</v>
      </c>
      <c r="D90" s="136">
        <v>2</v>
      </c>
    </row>
    <row r="91" spans="1:4" s="151" customFormat="1" ht="22.5" x14ac:dyDescent="0.25">
      <c r="A91" s="108">
        <v>23</v>
      </c>
      <c r="B91" s="137" t="s">
        <v>130</v>
      </c>
      <c r="C91" s="100" t="s">
        <v>36</v>
      </c>
      <c r="D91" s="136">
        <v>2</v>
      </c>
    </row>
    <row r="92" spans="1:4" s="151" customFormat="1" x14ac:dyDescent="0.25">
      <c r="A92" s="108">
        <v>24</v>
      </c>
      <c r="B92" s="137" t="s">
        <v>63</v>
      </c>
      <c r="C92" s="100" t="s">
        <v>36</v>
      </c>
      <c r="D92" s="136">
        <v>2</v>
      </c>
    </row>
    <row r="93" spans="1:4" s="151" customFormat="1" x14ac:dyDescent="0.25">
      <c r="A93" s="108">
        <v>25</v>
      </c>
      <c r="B93" s="137" t="s">
        <v>64</v>
      </c>
      <c r="C93" s="100" t="s">
        <v>36</v>
      </c>
      <c r="D93" s="136">
        <v>2</v>
      </c>
    </row>
    <row r="94" spans="1:4" s="151" customFormat="1" ht="22.5" x14ac:dyDescent="0.25">
      <c r="A94" s="108">
        <v>26</v>
      </c>
      <c r="B94" s="137" t="s">
        <v>86</v>
      </c>
      <c r="C94" s="100" t="s">
        <v>36</v>
      </c>
      <c r="D94" s="136">
        <v>2</v>
      </c>
    </row>
    <row r="95" spans="1:4" s="151" customFormat="1" x14ac:dyDescent="0.25">
      <c r="A95" s="108">
        <v>27</v>
      </c>
      <c r="B95" s="133" t="s">
        <v>65</v>
      </c>
      <c r="C95" s="133"/>
      <c r="D95" s="134"/>
    </row>
    <row r="96" spans="1:4" s="151" customFormat="1" x14ac:dyDescent="0.25">
      <c r="A96" s="108">
        <v>28</v>
      </c>
      <c r="B96" s="130" t="s">
        <v>88</v>
      </c>
      <c r="C96" s="43" t="s">
        <v>37</v>
      </c>
      <c r="D96" s="179">
        <v>20</v>
      </c>
    </row>
    <row r="97" spans="1:4" s="151" customFormat="1" x14ac:dyDescent="0.25">
      <c r="A97" s="108">
        <v>29</v>
      </c>
      <c r="B97" s="130" t="s">
        <v>87</v>
      </c>
      <c r="C97" s="43" t="s">
        <v>37</v>
      </c>
      <c r="D97" s="179">
        <v>20</v>
      </c>
    </row>
    <row r="98" spans="1:4" s="151" customFormat="1" x14ac:dyDescent="0.25">
      <c r="A98" s="108">
        <v>30</v>
      </c>
      <c r="B98" s="137" t="s">
        <v>119</v>
      </c>
      <c r="C98" s="100" t="s">
        <v>36</v>
      </c>
      <c r="D98" s="136">
        <v>1</v>
      </c>
    </row>
    <row r="99" spans="1:4" s="151" customFormat="1" ht="33.75" x14ac:dyDescent="0.25">
      <c r="A99" s="108">
        <v>31</v>
      </c>
      <c r="B99" s="137" t="s">
        <v>120</v>
      </c>
      <c r="C99" s="100" t="s">
        <v>36</v>
      </c>
      <c r="D99" s="136">
        <v>1</v>
      </c>
    </row>
    <row r="100" spans="1:4" s="151" customFormat="1" ht="22.5" x14ac:dyDescent="0.25">
      <c r="A100" s="108">
        <v>32</v>
      </c>
      <c r="B100" s="137" t="s">
        <v>89</v>
      </c>
      <c r="C100" s="100" t="s">
        <v>36</v>
      </c>
      <c r="D100" s="136">
        <v>2</v>
      </c>
    </row>
    <row r="101" spans="1:4" s="151" customFormat="1" x14ac:dyDescent="0.25">
      <c r="A101" s="108">
        <v>33</v>
      </c>
      <c r="B101" s="137" t="s">
        <v>129</v>
      </c>
      <c r="C101" s="100" t="s">
        <v>41</v>
      </c>
      <c r="D101" s="98">
        <v>1</v>
      </c>
    </row>
    <row r="102" spans="1:4" s="151" customFormat="1" ht="22.5" x14ac:dyDescent="0.25">
      <c r="A102" s="108">
        <v>34</v>
      </c>
      <c r="B102" s="137" t="s">
        <v>121</v>
      </c>
      <c r="C102" s="56" t="s">
        <v>36</v>
      </c>
      <c r="D102" s="98">
        <v>2</v>
      </c>
    </row>
    <row r="103" spans="1:4" s="151" customFormat="1" ht="21" x14ac:dyDescent="0.25">
      <c r="A103" s="108">
        <v>35</v>
      </c>
      <c r="B103" s="133" t="s">
        <v>66</v>
      </c>
      <c r="C103" s="133"/>
      <c r="D103" s="134"/>
    </row>
    <row r="104" spans="1:4" s="151" customFormat="1" x14ac:dyDescent="0.25">
      <c r="A104" s="108">
        <v>36</v>
      </c>
      <c r="B104" s="135" t="s">
        <v>90</v>
      </c>
      <c r="C104" s="100" t="s">
        <v>37</v>
      </c>
      <c r="D104" s="136">
        <v>32</v>
      </c>
    </row>
    <row r="105" spans="1:4" s="151" customFormat="1" ht="22.5" x14ac:dyDescent="0.25">
      <c r="A105" s="108">
        <v>37</v>
      </c>
      <c r="B105" s="181" t="s">
        <v>91</v>
      </c>
      <c r="C105" s="43" t="s">
        <v>37</v>
      </c>
      <c r="D105" s="179">
        <v>32</v>
      </c>
    </row>
    <row r="106" spans="1:4" s="151" customFormat="1" ht="22.5" x14ac:dyDescent="0.25">
      <c r="A106" s="108">
        <v>38</v>
      </c>
      <c r="B106" s="181" t="s">
        <v>92</v>
      </c>
      <c r="C106" s="43" t="s">
        <v>41</v>
      </c>
      <c r="D106" s="179">
        <v>1</v>
      </c>
    </row>
    <row r="107" spans="1:4" s="151" customFormat="1" x14ac:dyDescent="0.25">
      <c r="A107" s="108">
        <v>39</v>
      </c>
      <c r="B107" s="137" t="s">
        <v>67</v>
      </c>
      <c r="C107" s="100" t="s">
        <v>41</v>
      </c>
      <c r="D107" s="136">
        <v>1</v>
      </c>
    </row>
    <row r="108" spans="1:4" s="151" customFormat="1" ht="15.75" thickBot="1" x14ac:dyDescent="0.3">
      <c r="A108" s="138"/>
      <c r="B108" s="139"/>
      <c r="C108" s="140"/>
      <c r="D108" s="140"/>
    </row>
    <row r="109" spans="1:4" s="151" customFormat="1" ht="16.5" thickTop="1" thickBot="1" x14ac:dyDescent="0.3">
      <c r="A109" s="138"/>
      <c r="B109" s="139"/>
      <c r="C109" s="140"/>
      <c r="D109" s="140"/>
    </row>
    <row r="110" spans="1:4" s="151" customFormat="1" ht="15.75" thickTop="1" x14ac:dyDescent="0.25">
      <c r="A110" s="152"/>
      <c r="B110" s="157"/>
      <c r="C110" s="153"/>
      <c r="D110" s="154"/>
    </row>
    <row r="111" spans="1:4" s="151" customFormat="1" x14ac:dyDescent="0.25">
      <c r="A111" s="149" t="s">
        <v>69</v>
      </c>
      <c r="B111" s="150" t="s">
        <v>75</v>
      </c>
      <c r="C111" s="146"/>
      <c r="D111" s="146"/>
    </row>
    <row r="112" spans="1:4" s="151" customFormat="1" x14ac:dyDescent="0.25">
      <c r="A112" s="149"/>
      <c r="B112" s="159" t="s">
        <v>81</v>
      </c>
      <c r="C112" s="146"/>
      <c r="D112" s="146"/>
    </row>
    <row r="113" spans="1:4" s="151" customFormat="1" ht="15" customHeight="1" x14ac:dyDescent="0.25">
      <c r="A113" s="274" t="s">
        <v>11</v>
      </c>
      <c r="B113" s="271" t="s">
        <v>13</v>
      </c>
      <c r="C113" s="266" t="s">
        <v>14</v>
      </c>
      <c r="D113" s="268" t="s">
        <v>15</v>
      </c>
    </row>
    <row r="114" spans="1:4" s="151" customFormat="1" x14ac:dyDescent="0.25">
      <c r="A114" s="275"/>
      <c r="B114" s="272"/>
      <c r="C114" s="267"/>
      <c r="D114" s="269"/>
    </row>
    <row r="115" spans="1:4" s="151" customFormat="1" x14ac:dyDescent="0.25">
      <c r="A115" s="33">
        <v>1</v>
      </c>
      <c r="B115" s="33">
        <v>3</v>
      </c>
      <c r="C115" s="33">
        <v>4</v>
      </c>
      <c r="D115" s="33">
        <v>5</v>
      </c>
    </row>
    <row r="116" spans="1:4" s="151" customFormat="1" x14ac:dyDescent="0.25">
      <c r="A116" s="34"/>
      <c r="B116" s="36"/>
      <c r="C116" s="37"/>
      <c r="D116" s="38"/>
    </row>
    <row r="117" spans="1:4" s="151" customFormat="1" x14ac:dyDescent="0.25">
      <c r="A117" s="42">
        <v>1</v>
      </c>
      <c r="B117" s="48"/>
      <c r="C117" s="37"/>
      <c r="D117" s="44"/>
    </row>
    <row r="118" spans="1:4" s="151" customFormat="1" x14ac:dyDescent="0.25">
      <c r="A118" s="42">
        <v>2</v>
      </c>
      <c r="B118" s="49" t="s">
        <v>3</v>
      </c>
      <c r="C118" s="37"/>
      <c r="D118" s="44"/>
    </row>
    <row r="119" spans="1:4" s="151" customFormat="1" x14ac:dyDescent="0.25">
      <c r="A119" s="42">
        <v>3</v>
      </c>
      <c r="B119" s="50" t="s">
        <v>42</v>
      </c>
      <c r="C119" s="51"/>
      <c r="D119" s="52"/>
    </row>
    <row r="120" spans="1:4" s="151" customFormat="1" x14ac:dyDescent="0.25">
      <c r="A120" s="42">
        <v>4</v>
      </c>
      <c r="B120" s="160" t="s">
        <v>43</v>
      </c>
      <c r="C120" s="101" t="s">
        <v>44</v>
      </c>
      <c r="D120" s="101">
        <v>320</v>
      </c>
    </row>
    <row r="121" spans="1:4" s="151" customFormat="1" ht="22.5" x14ac:dyDescent="0.25">
      <c r="A121" s="42">
        <v>5</v>
      </c>
      <c r="B121" s="160" t="s">
        <v>102</v>
      </c>
      <c r="C121" s="101" t="s">
        <v>44</v>
      </c>
      <c r="D121" s="101">
        <v>320</v>
      </c>
    </row>
    <row r="122" spans="1:4" s="151" customFormat="1" ht="22.5" x14ac:dyDescent="0.25">
      <c r="A122" s="42">
        <v>6</v>
      </c>
      <c r="B122" s="160" t="s">
        <v>45</v>
      </c>
      <c r="C122" s="101" t="s">
        <v>44</v>
      </c>
      <c r="D122" s="101">
        <v>320</v>
      </c>
    </row>
    <row r="123" spans="1:4" s="151" customFormat="1" ht="33.75" x14ac:dyDescent="0.25">
      <c r="A123" s="42">
        <v>7</v>
      </c>
      <c r="B123" s="160" t="s">
        <v>131</v>
      </c>
      <c r="C123" s="101" t="s">
        <v>44</v>
      </c>
      <c r="D123" s="101">
        <v>320</v>
      </c>
    </row>
    <row r="124" spans="1:4" s="151" customFormat="1" ht="15.75" thickBot="1" x14ac:dyDescent="0.3">
      <c r="A124" s="62"/>
      <c r="B124" s="63"/>
      <c r="C124" s="64"/>
      <c r="D124" s="64"/>
    </row>
    <row r="125" spans="1:4" s="151" customFormat="1" ht="15.75" thickTop="1" x14ac:dyDescent="0.25">
      <c r="A125" s="152"/>
      <c r="B125" s="157"/>
      <c r="C125" s="153"/>
      <c r="D125" s="154"/>
    </row>
    <row r="126" spans="1:4" s="151" customFormat="1" x14ac:dyDescent="0.25">
      <c r="A126" s="152"/>
      <c r="B126" s="157"/>
      <c r="C126" s="153"/>
      <c r="D126" s="154"/>
    </row>
    <row r="127" spans="1:4" s="151" customFormat="1" x14ac:dyDescent="0.25">
      <c r="A127" s="152"/>
      <c r="B127" s="157"/>
      <c r="C127" s="153"/>
      <c r="D127" s="154"/>
    </row>
    <row r="128" spans="1:4" s="151" customFormat="1" x14ac:dyDescent="0.25">
      <c r="A128" s="152"/>
      <c r="B128" s="157"/>
      <c r="C128" s="153"/>
      <c r="D128" s="154"/>
    </row>
    <row r="129" spans="1:4" s="151" customFormat="1" x14ac:dyDescent="0.25">
      <c r="A129" s="152"/>
      <c r="B129" s="157"/>
      <c r="C129" s="153"/>
      <c r="D129" s="154"/>
    </row>
    <row r="130" spans="1:4" s="151" customFormat="1" x14ac:dyDescent="0.25">
      <c r="A130" s="152"/>
      <c r="B130" s="157"/>
      <c r="C130" s="153"/>
      <c r="D130" s="154"/>
    </row>
    <row r="131" spans="1:4" s="151" customFormat="1" x14ac:dyDescent="0.25">
      <c r="A131" s="152"/>
      <c r="B131" s="157"/>
      <c r="C131" s="153"/>
      <c r="D131" s="154"/>
    </row>
    <row r="132" spans="1:4" s="151" customFormat="1" x14ac:dyDescent="0.25">
      <c r="A132" s="152"/>
      <c r="B132" s="157"/>
      <c r="C132" s="153"/>
      <c r="D132" s="154"/>
    </row>
    <row r="133" spans="1:4" s="151" customFormat="1" x14ac:dyDescent="0.25">
      <c r="A133" s="152"/>
      <c r="B133" s="157"/>
      <c r="C133" s="153"/>
      <c r="D133" s="154"/>
    </row>
    <row r="134" spans="1:4" s="151" customFormat="1" x14ac:dyDescent="0.25">
      <c r="A134" s="152"/>
      <c r="B134" s="157"/>
      <c r="C134" s="153"/>
      <c r="D134" s="154"/>
    </row>
    <row r="135" spans="1:4" s="151" customFormat="1" x14ac:dyDescent="0.25">
      <c r="A135" s="152"/>
      <c r="B135" s="157"/>
      <c r="C135" s="153"/>
      <c r="D135" s="154"/>
    </row>
    <row r="136" spans="1:4" s="151" customFormat="1" x14ac:dyDescent="0.25">
      <c r="A136" s="152"/>
      <c r="B136" s="157"/>
      <c r="C136" s="153"/>
      <c r="D136" s="154"/>
    </row>
    <row r="137" spans="1:4" s="151" customFormat="1" x14ac:dyDescent="0.25">
      <c r="A137" s="152"/>
      <c r="B137" s="157"/>
      <c r="C137" s="153"/>
      <c r="D137" s="154"/>
    </row>
    <row r="138" spans="1:4" s="151" customFormat="1" x14ac:dyDescent="0.25">
      <c r="A138" s="152"/>
      <c r="B138" s="157"/>
      <c r="C138" s="153"/>
      <c r="D138" s="154"/>
    </row>
    <row r="139" spans="1:4" s="151" customFormat="1" x14ac:dyDescent="0.25">
      <c r="A139" s="152"/>
      <c r="B139" s="157"/>
      <c r="C139" s="153"/>
      <c r="D139" s="154"/>
    </row>
    <row r="140" spans="1:4" s="151" customFormat="1" x14ac:dyDescent="0.25">
      <c r="A140" s="152"/>
      <c r="B140" s="157"/>
      <c r="C140" s="153"/>
      <c r="D140" s="154"/>
    </row>
    <row r="141" spans="1:4" s="151" customFormat="1" x14ac:dyDescent="0.25">
      <c r="A141" s="152"/>
      <c r="B141" s="157"/>
      <c r="C141" s="153"/>
      <c r="D141" s="154"/>
    </row>
    <row r="142" spans="1:4" s="151" customFormat="1" x14ac:dyDescent="0.25">
      <c r="A142" s="152"/>
      <c r="B142" s="157"/>
      <c r="C142" s="153"/>
      <c r="D142" s="154"/>
    </row>
    <row r="143" spans="1:4" s="151" customFormat="1" x14ac:dyDescent="0.25">
      <c r="A143" s="152"/>
      <c r="B143" s="157"/>
      <c r="C143" s="153"/>
      <c r="D143" s="154"/>
    </row>
    <row r="144" spans="1:4" s="151" customFormat="1" x14ac:dyDescent="0.25">
      <c r="A144" s="152"/>
      <c r="B144" s="157"/>
      <c r="C144" s="153"/>
      <c r="D144" s="154"/>
    </row>
    <row r="145" spans="1:6" s="151" customFormat="1" x14ac:dyDescent="0.25">
      <c r="A145" s="152"/>
      <c r="B145" s="157"/>
      <c r="C145" s="153"/>
      <c r="D145" s="154"/>
    </row>
    <row r="146" spans="1:6" s="151" customFormat="1" x14ac:dyDescent="0.25">
      <c r="A146" s="152"/>
      <c r="B146" s="157"/>
      <c r="C146" s="153"/>
      <c r="D146" s="154"/>
    </row>
    <row r="147" spans="1:6" s="151" customFormat="1" x14ac:dyDescent="0.25">
      <c r="A147" s="152"/>
      <c r="B147" s="157"/>
      <c r="C147" s="153"/>
      <c r="D147" s="154"/>
    </row>
    <row r="148" spans="1:6" s="151" customFormat="1" x14ac:dyDescent="0.25">
      <c r="A148" s="152"/>
      <c r="B148" s="157"/>
      <c r="C148" s="153"/>
      <c r="D148" s="154"/>
    </row>
    <row r="149" spans="1:6" s="151" customFormat="1" x14ac:dyDescent="0.25">
      <c r="A149" s="152"/>
      <c r="B149" s="158"/>
      <c r="C149" s="156"/>
      <c r="D149" s="154"/>
    </row>
    <row r="151" spans="1:6" x14ac:dyDescent="0.25">
      <c r="A151" s="155"/>
    </row>
    <row r="153" spans="1:6" ht="45" customHeight="1" x14ac:dyDescent="0.25">
      <c r="A153" s="273"/>
      <c r="B153" s="273"/>
      <c r="C153" s="273"/>
      <c r="D153" s="273"/>
      <c r="E153" s="273"/>
      <c r="F153" s="273"/>
    </row>
  </sheetData>
  <mergeCells count="18">
    <mergeCell ref="A153:F153"/>
    <mergeCell ref="A7:A8"/>
    <mergeCell ref="B7:B8"/>
    <mergeCell ref="C7:C8"/>
    <mergeCell ref="D7:D8"/>
    <mergeCell ref="A28:A29"/>
    <mergeCell ref="A65:A66"/>
    <mergeCell ref="B65:B66"/>
    <mergeCell ref="C65:C66"/>
    <mergeCell ref="D65:D66"/>
    <mergeCell ref="A113:A114"/>
    <mergeCell ref="B113:B114"/>
    <mergeCell ref="C113:C114"/>
    <mergeCell ref="D113:D114"/>
    <mergeCell ref="A3:F3"/>
    <mergeCell ref="B28:B29"/>
    <mergeCell ref="C28:C29"/>
    <mergeCell ref="D28:D29"/>
  </mergeCells>
  <pageMargins left="0.7" right="0.7" top="0.75" bottom="0.75" header="0.3" footer="0.3"/>
  <pageSetup paperSize="8" scale="97" orientation="portrait" r:id="rId1"/>
  <rowBreaks count="1" manualBreakCount="1">
    <brk id="61" max="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12" sqref="B12:C15"/>
    </sheetView>
  </sheetViews>
  <sheetFormatPr defaultColWidth="8" defaultRowHeight="12.75" x14ac:dyDescent="0.2"/>
  <cols>
    <col min="1" max="1" width="3.625" style="184" customWidth="1"/>
    <col min="2" max="2" width="13" style="184" customWidth="1"/>
    <col min="3" max="3" width="41.5" style="229" customWidth="1"/>
    <col min="4" max="4" width="15.75" style="186" customWidth="1"/>
    <col min="5" max="16384" width="8" style="183"/>
  </cols>
  <sheetData>
    <row r="1" spans="1:8" x14ac:dyDescent="0.2">
      <c r="A1" s="276" t="s">
        <v>136</v>
      </c>
      <c r="B1" s="276"/>
      <c r="C1" s="276"/>
      <c r="D1" s="276"/>
    </row>
    <row r="2" spans="1:8" x14ac:dyDescent="0.2">
      <c r="C2" s="185"/>
    </row>
    <row r="3" spans="1:8" s="187" customFormat="1" ht="15" x14ac:dyDescent="0.2">
      <c r="A3" s="277" t="s">
        <v>137</v>
      </c>
      <c r="B3" s="277"/>
      <c r="C3" s="277"/>
      <c r="D3" s="277"/>
    </row>
    <row r="4" spans="1:8" ht="15" x14ac:dyDescent="0.2">
      <c r="A4" s="188"/>
      <c r="B4" s="188"/>
      <c r="C4" s="189"/>
    </row>
    <row r="5" spans="1:8" ht="15" x14ac:dyDescent="0.2">
      <c r="A5" s="188"/>
      <c r="B5" s="188"/>
      <c r="C5" s="190" t="s">
        <v>138</v>
      </c>
    </row>
    <row r="6" spans="1:8" ht="14.25" x14ac:dyDescent="0.2">
      <c r="A6" s="188"/>
      <c r="B6" s="188"/>
      <c r="C6" s="191"/>
    </row>
    <row r="7" spans="1:8" s="195" customFormat="1" ht="15" x14ac:dyDescent="0.2">
      <c r="A7" s="192" t="s">
        <v>139</v>
      </c>
      <c r="B7" s="192"/>
      <c r="C7" s="193"/>
      <c r="D7" s="194"/>
    </row>
    <row r="8" spans="1:8" s="195" customFormat="1" x14ac:dyDescent="0.2">
      <c r="A8" s="196"/>
      <c r="B8" s="196"/>
      <c r="C8" s="197"/>
      <c r="D8" s="194"/>
    </row>
    <row r="9" spans="1:8" s="195" customFormat="1" x14ac:dyDescent="0.2">
      <c r="A9" s="278" t="s">
        <v>11</v>
      </c>
      <c r="B9" s="280" t="s">
        <v>140</v>
      </c>
      <c r="C9" s="282" t="s">
        <v>141</v>
      </c>
      <c r="D9" s="284" t="s">
        <v>142</v>
      </c>
      <c r="E9" s="198"/>
    </row>
    <row r="10" spans="1:8" s="195" customFormat="1" ht="44.25" customHeight="1" x14ac:dyDescent="0.2">
      <c r="A10" s="279"/>
      <c r="B10" s="281"/>
      <c r="C10" s="283"/>
      <c r="D10" s="285"/>
    </row>
    <row r="11" spans="1:8" s="195" customFormat="1" x14ac:dyDescent="0.2">
      <c r="A11" s="199"/>
      <c r="B11" s="199"/>
      <c r="C11" s="200"/>
      <c r="D11" s="201"/>
    </row>
    <row r="12" spans="1:8" s="195" customFormat="1" x14ac:dyDescent="0.2">
      <c r="A12" s="202">
        <v>1</v>
      </c>
      <c r="B12" s="203" t="s">
        <v>162</v>
      </c>
      <c r="C12" s="204" t="s">
        <v>166</v>
      </c>
      <c r="D12" s="205">
        <f>[1]KOPS!D19</f>
        <v>0</v>
      </c>
      <c r="E12" s="206"/>
      <c r="F12" s="206"/>
      <c r="G12" s="206"/>
      <c r="H12" s="206"/>
    </row>
    <row r="13" spans="1:8" s="195" customFormat="1" x14ac:dyDescent="0.2">
      <c r="A13" s="202">
        <v>2</v>
      </c>
      <c r="B13" s="203" t="s">
        <v>163</v>
      </c>
      <c r="C13" s="204" t="s">
        <v>0</v>
      </c>
      <c r="D13" s="205">
        <f>[1]KOPS!D20</f>
        <v>0</v>
      </c>
      <c r="E13" s="206"/>
      <c r="F13" s="206"/>
      <c r="G13" s="206"/>
      <c r="H13" s="206"/>
    </row>
    <row r="14" spans="1:8" s="195" customFormat="1" x14ac:dyDescent="0.2">
      <c r="A14" s="202">
        <v>3</v>
      </c>
      <c r="B14" s="203" t="s">
        <v>164</v>
      </c>
      <c r="C14" s="204" t="s">
        <v>1</v>
      </c>
      <c r="D14" s="205">
        <f>[1]KOPS!D18</f>
        <v>0</v>
      </c>
      <c r="E14" s="206"/>
      <c r="F14" s="206"/>
      <c r="G14" s="206"/>
      <c r="H14" s="206"/>
    </row>
    <row r="15" spans="1:8" s="195" customFormat="1" x14ac:dyDescent="0.2">
      <c r="A15" s="202">
        <v>4</v>
      </c>
      <c r="B15" s="203" t="s">
        <v>165</v>
      </c>
      <c r="C15" s="204" t="s">
        <v>167</v>
      </c>
      <c r="D15" s="205">
        <f>[1]KOPS!D19</f>
        <v>0</v>
      </c>
      <c r="E15" s="206"/>
      <c r="F15" s="206"/>
      <c r="G15" s="206"/>
      <c r="H15" s="206"/>
    </row>
    <row r="16" spans="1:8" s="195" customFormat="1" x14ac:dyDescent="0.2">
      <c r="A16" s="207"/>
      <c r="B16" s="208"/>
      <c r="C16" s="209"/>
      <c r="D16" s="210"/>
      <c r="E16" s="206"/>
      <c r="F16" s="206"/>
      <c r="G16" s="206"/>
      <c r="H16" s="206"/>
    </row>
    <row r="17" spans="1:8" s="215" customFormat="1" x14ac:dyDescent="0.2">
      <c r="A17" s="211"/>
      <c r="B17" s="211"/>
      <c r="C17" s="212" t="s">
        <v>2</v>
      </c>
      <c r="D17" s="213">
        <f>SUM(D12:D16)</f>
        <v>0</v>
      </c>
      <c r="E17" s="214"/>
      <c r="F17" s="214"/>
      <c r="G17" s="214"/>
      <c r="H17" s="214"/>
    </row>
    <row r="18" spans="1:8" s="195" customFormat="1" x14ac:dyDescent="0.2">
      <c r="A18" s="216"/>
      <c r="B18" s="216"/>
      <c r="C18" s="217" t="s">
        <v>143</v>
      </c>
      <c r="D18" s="218">
        <f>D17*5%</f>
        <v>0</v>
      </c>
      <c r="E18" s="206"/>
      <c r="F18" s="206"/>
      <c r="G18" s="206"/>
      <c r="H18" s="206"/>
    </row>
    <row r="19" spans="1:8" s="195" customFormat="1" x14ac:dyDescent="0.2">
      <c r="A19" s="216"/>
      <c r="B19" s="216"/>
      <c r="C19" s="217" t="s">
        <v>144</v>
      </c>
      <c r="D19" s="219">
        <f>SUM(D17:D18)</f>
        <v>0</v>
      </c>
      <c r="E19" s="206"/>
      <c r="F19" s="206"/>
      <c r="G19" s="206"/>
      <c r="H19" s="206"/>
    </row>
    <row r="20" spans="1:8" s="195" customFormat="1" x14ac:dyDescent="0.2">
      <c r="A20" s="216"/>
      <c r="B20" s="216"/>
      <c r="C20" s="217" t="s">
        <v>145</v>
      </c>
      <c r="D20" s="218">
        <f>D19*21%</f>
        <v>0</v>
      </c>
      <c r="E20" s="206"/>
      <c r="F20" s="206"/>
      <c r="G20" s="206"/>
      <c r="H20" s="206"/>
    </row>
    <row r="21" spans="1:8" s="224" customFormat="1" ht="15" x14ac:dyDescent="0.25">
      <c r="A21" s="220"/>
      <c r="B21" s="220"/>
      <c r="C21" s="221" t="s">
        <v>146</v>
      </c>
      <c r="D21" s="222">
        <f>SUM(D19:D20)</f>
        <v>0</v>
      </c>
      <c r="E21" s="223"/>
      <c r="F21" s="223"/>
      <c r="G21" s="223"/>
      <c r="H21" s="223"/>
    </row>
    <row r="22" spans="1:8" s="195" customFormat="1" x14ac:dyDescent="0.2">
      <c r="A22" s="216"/>
      <c r="B22" s="216"/>
      <c r="C22" s="225"/>
      <c r="D22" s="226"/>
    </row>
    <row r="23" spans="1:8" s="195" customFormat="1" x14ac:dyDescent="0.2">
      <c r="A23" s="216"/>
      <c r="B23" s="216"/>
      <c r="C23" s="225"/>
      <c r="D23" s="226"/>
    </row>
    <row r="24" spans="1:8" s="195" customFormat="1" x14ac:dyDescent="0.2">
      <c r="A24" s="196"/>
      <c r="B24" s="196"/>
      <c r="C24" s="197"/>
      <c r="D24" s="194"/>
    </row>
    <row r="25" spans="1:8" s="195" customFormat="1" x14ac:dyDescent="0.2">
      <c r="A25" s="196"/>
      <c r="B25" s="196"/>
      <c r="C25" s="197"/>
      <c r="D25" s="194"/>
    </row>
    <row r="26" spans="1:8" s="195" customFormat="1" x14ac:dyDescent="0.2">
      <c r="A26" s="196"/>
      <c r="B26" s="227" t="s">
        <v>31</v>
      </c>
      <c r="C26" s="197"/>
      <c r="D26" s="228"/>
    </row>
    <row r="27" spans="1:8" s="195" customFormat="1" x14ac:dyDescent="0.2">
      <c r="A27" s="196"/>
      <c r="B27" s="227"/>
      <c r="C27" s="197"/>
      <c r="D27" s="227"/>
    </row>
    <row r="28" spans="1:8" s="195" customFormat="1" x14ac:dyDescent="0.2">
      <c r="A28" s="196"/>
      <c r="B28" s="227"/>
      <c r="C28" s="197"/>
      <c r="D28" s="194"/>
    </row>
    <row r="29" spans="1:8" s="195" customFormat="1" x14ac:dyDescent="0.2">
      <c r="A29" s="196"/>
      <c r="B29" s="227" t="s">
        <v>32</v>
      </c>
      <c r="C29" s="197"/>
      <c r="D29" s="228"/>
    </row>
    <row r="30" spans="1:8" x14ac:dyDescent="0.2">
      <c r="D30" s="230"/>
    </row>
  </sheetData>
  <mergeCells count="6">
    <mergeCell ref="A1:D1"/>
    <mergeCell ref="A3:D3"/>
    <mergeCell ref="A9:A10"/>
    <mergeCell ref="B9:B10"/>
    <mergeCell ref="C9:C10"/>
    <mergeCell ref="D9:D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F26" sqref="F26"/>
    </sheetView>
  </sheetViews>
  <sheetFormatPr defaultColWidth="8" defaultRowHeight="12.75" x14ac:dyDescent="0.2"/>
  <cols>
    <col min="1" max="1" width="3.625" style="196" customWidth="1"/>
    <col min="2" max="2" width="8.75" style="196" customWidth="1"/>
    <col min="3" max="3" width="25" style="197" customWidth="1"/>
    <col min="4" max="4" width="15.5" style="194" customWidth="1"/>
    <col min="5" max="5" width="15.5" style="196" customWidth="1"/>
    <col min="6" max="6" width="15.5" style="265" customWidth="1"/>
    <col min="7" max="8" width="15.5" style="231" customWidth="1"/>
    <col min="9" max="16384" width="8" style="195"/>
  </cols>
  <sheetData>
    <row r="1" spans="1:10" ht="14.25" x14ac:dyDescent="0.2">
      <c r="A1" s="288" t="s">
        <v>147</v>
      </c>
      <c r="B1" s="288"/>
      <c r="C1" s="288"/>
      <c r="D1" s="288"/>
      <c r="E1" s="288"/>
      <c r="F1" s="288"/>
      <c r="G1" s="288"/>
      <c r="H1" s="288"/>
    </row>
    <row r="2" spans="1:10" ht="15" x14ac:dyDescent="0.2">
      <c r="A2" s="227"/>
      <c r="B2" s="227"/>
      <c r="D2" s="188"/>
      <c r="E2" s="188"/>
      <c r="F2" s="189"/>
      <c r="G2" s="186"/>
    </row>
    <row r="3" spans="1:10" ht="15" x14ac:dyDescent="0.2">
      <c r="A3" s="289" t="s">
        <v>138</v>
      </c>
      <c r="B3" s="289"/>
      <c r="C3" s="289"/>
      <c r="D3" s="289"/>
      <c r="E3" s="289"/>
      <c r="F3" s="289"/>
      <c r="G3" s="289"/>
      <c r="H3" s="289"/>
    </row>
    <row r="4" spans="1:10" ht="15" x14ac:dyDescent="0.2">
      <c r="A4" s="227" t="s">
        <v>148</v>
      </c>
      <c r="B4" s="227"/>
      <c r="D4" s="188"/>
      <c r="E4" s="188"/>
      <c r="F4" s="190"/>
      <c r="G4" s="186"/>
    </row>
    <row r="6" spans="1:10" x14ac:dyDescent="0.2">
      <c r="A6" s="278" t="s">
        <v>11</v>
      </c>
      <c r="B6" s="280" t="s">
        <v>149</v>
      </c>
      <c r="C6" s="282" t="s">
        <v>150</v>
      </c>
      <c r="D6" s="284" t="s">
        <v>151</v>
      </c>
      <c r="E6" s="290" t="s">
        <v>152</v>
      </c>
      <c r="F6" s="291"/>
      <c r="G6" s="292"/>
      <c r="H6" s="293" t="s">
        <v>153</v>
      </c>
      <c r="I6" s="198"/>
    </row>
    <row r="7" spans="1:10" ht="62.25" customHeight="1" x14ac:dyDescent="0.2">
      <c r="A7" s="279"/>
      <c r="B7" s="281"/>
      <c r="C7" s="283"/>
      <c r="D7" s="285"/>
      <c r="E7" s="232" t="s">
        <v>154</v>
      </c>
      <c r="F7" s="232" t="s">
        <v>155</v>
      </c>
      <c r="G7" s="232" t="s">
        <v>156</v>
      </c>
      <c r="H7" s="294"/>
    </row>
    <row r="8" spans="1:10" x14ac:dyDescent="0.2">
      <c r="A8" s="233"/>
      <c r="B8" s="234"/>
      <c r="C8" s="235"/>
      <c r="D8" s="236"/>
      <c r="E8" s="237"/>
      <c r="F8" s="238"/>
      <c r="G8" s="239"/>
      <c r="H8" s="240"/>
    </row>
    <row r="9" spans="1:10" x14ac:dyDescent="0.2">
      <c r="A9" s="202">
        <v>1</v>
      </c>
      <c r="B9" s="203" t="s">
        <v>162</v>
      </c>
      <c r="C9" s="204" t="s">
        <v>166</v>
      </c>
      <c r="D9" s="241">
        <f>'[1]REMONTA DARBI'!O45</f>
        <v>0</v>
      </c>
      <c r="E9" s="242">
        <f>'[1]REMONTA DARBI'!L45</f>
        <v>0</v>
      </c>
      <c r="F9" s="243">
        <f>'[1]REMONTA DARBI'!M45</f>
        <v>0</v>
      </c>
      <c r="G9" s="242">
        <f>'[1]REMONTA DARBI'!N45</f>
        <v>0</v>
      </c>
      <c r="H9" s="244">
        <f>'[1]REMONTA DARBI'!K45</f>
        <v>0</v>
      </c>
      <c r="I9" s="206"/>
      <c r="J9" s="206"/>
    </row>
    <row r="10" spans="1:10" x14ac:dyDescent="0.2">
      <c r="A10" s="245">
        <v>2</v>
      </c>
      <c r="B10" s="203" t="s">
        <v>163</v>
      </c>
      <c r="C10" s="204" t="s">
        <v>0</v>
      </c>
      <c r="D10" s="241">
        <f>'[1]REMONTA DARBI'!O46</f>
        <v>0</v>
      </c>
      <c r="E10" s="242">
        <f>'[1]REMONTA DARBI'!L46</f>
        <v>0</v>
      </c>
      <c r="F10" s="243">
        <f>'[1]REMONTA DARBI'!M46</f>
        <v>0</v>
      </c>
      <c r="G10" s="242">
        <f>'[1]REMONTA DARBI'!N46</f>
        <v>0</v>
      </c>
      <c r="H10" s="244">
        <f>'[1]REMONTA DARBI'!K46</f>
        <v>0</v>
      </c>
      <c r="I10" s="206"/>
      <c r="J10" s="206"/>
    </row>
    <row r="11" spans="1:10" x14ac:dyDescent="0.2">
      <c r="A11" s="202">
        <v>3</v>
      </c>
      <c r="B11" s="203" t="s">
        <v>164</v>
      </c>
      <c r="C11" s="204" t="s">
        <v>1</v>
      </c>
      <c r="D11" s="241">
        <f>'[1]REMONTA DARBI'!O47</f>
        <v>0</v>
      </c>
      <c r="E11" s="242">
        <f>'[1]REMONTA DARBI'!L47</f>
        <v>0</v>
      </c>
      <c r="F11" s="243">
        <f>'[1]REMONTA DARBI'!M47</f>
        <v>0</v>
      </c>
      <c r="G11" s="242">
        <f>'[1]REMONTA DARBI'!N47</f>
        <v>0</v>
      </c>
      <c r="H11" s="244">
        <f>'[1]REMONTA DARBI'!K47</f>
        <v>0</v>
      </c>
      <c r="I11" s="206"/>
      <c r="J11" s="206"/>
    </row>
    <row r="12" spans="1:10" x14ac:dyDescent="0.2">
      <c r="A12" s="245">
        <v>4</v>
      </c>
      <c r="B12" s="203" t="s">
        <v>165</v>
      </c>
      <c r="C12" s="204" t="s">
        <v>167</v>
      </c>
      <c r="D12" s="241">
        <f>'[1]REMONTA DARBI'!O48</f>
        <v>0</v>
      </c>
      <c r="E12" s="242">
        <f>'[1]REMONTA DARBI'!L48</f>
        <v>0</v>
      </c>
      <c r="F12" s="243">
        <f>'[1]REMONTA DARBI'!M48</f>
        <v>0</v>
      </c>
      <c r="G12" s="242">
        <f>'[1]REMONTA DARBI'!N48</f>
        <v>0</v>
      </c>
      <c r="H12" s="244">
        <f>'[1]REMONTA DARBI'!K48</f>
        <v>0</v>
      </c>
      <c r="I12" s="206"/>
      <c r="J12" s="206"/>
    </row>
    <row r="13" spans="1:10" x14ac:dyDescent="0.2">
      <c r="A13" s="207"/>
      <c r="B13" s="208"/>
      <c r="C13" s="246"/>
      <c r="D13" s="247"/>
      <c r="E13" s="248"/>
      <c r="F13" s="249"/>
      <c r="G13" s="248"/>
      <c r="H13" s="250"/>
      <c r="I13" s="206"/>
      <c r="J13" s="206"/>
    </row>
    <row r="14" spans="1:10" s="215" customFormat="1" x14ac:dyDescent="0.2">
      <c r="A14" s="251"/>
      <c r="B14" s="251"/>
      <c r="C14" s="212" t="s">
        <v>2</v>
      </c>
      <c r="D14" s="252">
        <f>SUM(D9:D13)</f>
        <v>0</v>
      </c>
      <c r="E14" s="253">
        <f>SUM(E9:E13)</f>
        <v>0</v>
      </c>
      <c r="F14" s="253">
        <f>SUM(F9:F13)</f>
        <v>0</v>
      </c>
      <c r="G14" s="253">
        <f>SUM(G9:G13)</f>
        <v>0</v>
      </c>
      <c r="H14" s="254">
        <f>SUM(H9:H13)</f>
        <v>0</v>
      </c>
      <c r="I14" s="214"/>
      <c r="J14" s="214"/>
    </row>
    <row r="15" spans="1:10" x14ac:dyDescent="0.2">
      <c r="C15" s="255" t="s">
        <v>157</v>
      </c>
      <c r="D15" s="256">
        <f>D14*10%</f>
        <v>0</v>
      </c>
      <c r="E15" s="257"/>
      <c r="F15" s="258"/>
      <c r="G15" s="258"/>
      <c r="H15" s="258"/>
      <c r="I15" s="206"/>
      <c r="J15" s="206"/>
    </row>
    <row r="16" spans="1:10" x14ac:dyDescent="0.2">
      <c r="C16" s="259" t="s">
        <v>158</v>
      </c>
      <c r="D16" s="219"/>
      <c r="E16" s="257"/>
      <c r="F16" s="258"/>
      <c r="G16" s="258"/>
      <c r="H16" s="258"/>
      <c r="I16" s="206"/>
      <c r="J16" s="206"/>
    </row>
    <row r="17" spans="1:16" x14ac:dyDescent="0.2">
      <c r="C17" s="255" t="s">
        <v>159</v>
      </c>
      <c r="D17" s="256">
        <f>D14*5%</f>
        <v>0</v>
      </c>
      <c r="E17" s="257"/>
      <c r="F17" s="258"/>
      <c r="G17" s="258"/>
      <c r="H17" s="258"/>
      <c r="I17" s="206"/>
      <c r="J17" s="206"/>
    </row>
    <row r="18" spans="1:16" ht="25.5" x14ac:dyDescent="0.2">
      <c r="C18" s="217" t="s">
        <v>160</v>
      </c>
      <c r="D18" s="260">
        <f>E14*23.59%</f>
        <v>0</v>
      </c>
      <c r="E18" s="257"/>
      <c r="F18" s="258"/>
      <c r="G18" s="258"/>
      <c r="H18" s="258"/>
      <c r="I18" s="206"/>
      <c r="J18" s="206"/>
    </row>
    <row r="19" spans="1:16" x14ac:dyDescent="0.2">
      <c r="C19" s="261" t="s">
        <v>161</v>
      </c>
      <c r="D19" s="262">
        <f>SUM(D14:D18)</f>
        <v>0</v>
      </c>
      <c r="E19" s="257"/>
      <c r="F19" s="258"/>
      <c r="G19" s="258"/>
      <c r="H19" s="258"/>
      <c r="I19" s="206"/>
      <c r="J19" s="206"/>
    </row>
    <row r="22" spans="1:16" ht="14.25" x14ac:dyDescent="0.2">
      <c r="A22" s="286" t="s">
        <v>31</v>
      </c>
      <c r="B22" s="286"/>
      <c r="C22" s="84"/>
      <c r="D22" s="80"/>
      <c r="E22" s="80"/>
      <c r="F22" s="182" t="s">
        <v>32</v>
      </c>
      <c r="G22" s="263"/>
      <c r="H22" s="264"/>
      <c r="I22" s="1"/>
    </row>
    <row r="23" spans="1:16" ht="14.25" x14ac:dyDescent="0.2">
      <c r="A23" s="1"/>
      <c r="B23" s="1"/>
      <c r="C23" s="85" t="s">
        <v>33</v>
      </c>
      <c r="D23" s="80"/>
      <c r="E23" s="80"/>
      <c r="F23" s="1"/>
      <c r="G23" s="287" t="s">
        <v>33</v>
      </c>
      <c r="H23" s="287"/>
      <c r="I23" s="1"/>
    </row>
    <row r="24" spans="1:16" ht="14.25" x14ac:dyDescent="0.2">
      <c r="A24" s="87" t="s">
        <v>34</v>
      </c>
      <c r="B24" s="1"/>
      <c r="C24" s="79"/>
      <c r="D24" s="80"/>
      <c r="E24" s="80"/>
      <c r="F24" s="1"/>
      <c r="G24" s="1"/>
      <c r="H24" s="1"/>
      <c r="I24" s="1"/>
      <c r="J24" s="1"/>
      <c r="K24" s="1"/>
      <c r="L24" s="1"/>
      <c r="M24" s="1"/>
      <c r="N24" s="1"/>
      <c r="O24" s="1"/>
      <c r="P24" s="1"/>
    </row>
    <row r="25" spans="1:16" x14ac:dyDescent="0.2">
      <c r="F25" s="227"/>
      <c r="G25" s="265"/>
    </row>
  </sheetData>
  <mergeCells count="10">
    <mergeCell ref="A22:B22"/>
    <mergeCell ref="G23:H23"/>
    <mergeCell ref="A1:H1"/>
    <mergeCell ref="A3:H3"/>
    <mergeCell ref="A6:A7"/>
    <mergeCell ref="B6:B7"/>
    <mergeCell ref="C6:C7"/>
    <mergeCell ref="D6:D7"/>
    <mergeCell ref="E6:G6"/>
    <mergeCell ref="H6:H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51"/>
  <sheetViews>
    <sheetView view="pageBreakPreview" zoomScaleNormal="100" zoomScaleSheetLayoutView="100" workbookViewId="0">
      <selection activeCell="G36" sqref="G36"/>
    </sheetView>
  </sheetViews>
  <sheetFormatPr defaultRowHeight="14.25" x14ac:dyDescent="0.2"/>
  <cols>
    <col min="1" max="1" width="3.125" style="1" customWidth="1"/>
    <col min="2" max="2" width="4.75" style="1" customWidth="1"/>
    <col min="3" max="3" width="43.375" style="79" customWidth="1"/>
    <col min="4" max="4" width="5.5" style="80" customWidth="1"/>
    <col min="5" max="5" width="5.75" style="80" customWidth="1"/>
    <col min="6" max="6" width="5.625" style="1" customWidth="1"/>
    <col min="7" max="7" width="7.875" style="1" customWidth="1"/>
    <col min="8" max="10" width="7.625" style="1" customWidth="1"/>
    <col min="11" max="11" width="7.125" style="1" customWidth="1"/>
    <col min="12" max="12" width="8.8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306" t="s">
        <v>132</v>
      </c>
      <c r="B1" s="306"/>
      <c r="C1" s="306"/>
      <c r="D1" s="306"/>
      <c r="E1" s="306"/>
      <c r="F1" s="306"/>
      <c r="G1" s="306"/>
      <c r="H1" s="306"/>
      <c r="I1" s="306"/>
      <c r="J1" s="306"/>
      <c r="K1" s="306"/>
      <c r="L1" s="306"/>
      <c r="M1" s="306"/>
      <c r="N1" s="306"/>
      <c r="O1" s="306"/>
      <c r="P1" s="306"/>
    </row>
    <row r="2" spans="1:16" x14ac:dyDescent="0.2">
      <c r="A2" s="2"/>
      <c r="B2" s="2"/>
      <c r="C2" s="2"/>
      <c r="D2" s="2"/>
      <c r="E2" s="2"/>
      <c r="F2" s="2"/>
      <c r="G2" s="2"/>
      <c r="H2" s="2"/>
      <c r="I2" s="2"/>
      <c r="J2" s="2"/>
      <c r="K2" s="2"/>
      <c r="L2" s="2"/>
      <c r="M2" s="2"/>
      <c r="N2" s="2"/>
      <c r="O2" s="2"/>
      <c r="P2" s="2"/>
    </row>
    <row r="3" spans="1:16" x14ac:dyDescent="0.2">
      <c r="A3" s="307" t="s">
        <v>47</v>
      </c>
      <c r="B3" s="307"/>
      <c r="C3" s="307"/>
      <c r="D3" s="307"/>
      <c r="E3" s="307"/>
      <c r="F3" s="307"/>
      <c r="G3" s="307"/>
      <c r="H3" s="307"/>
      <c r="I3" s="307"/>
      <c r="J3" s="307"/>
      <c r="K3" s="307"/>
      <c r="L3" s="307"/>
      <c r="M3" s="307"/>
      <c r="N3" s="307"/>
      <c r="O3" s="307"/>
      <c r="P3" s="307"/>
    </row>
    <row r="4" spans="1:16" x14ac:dyDescent="0.2">
      <c r="A4" s="308" t="s">
        <v>4</v>
      </c>
      <c r="B4" s="308"/>
      <c r="C4" s="308"/>
      <c r="D4" s="308"/>
      <c r="E4" s="308"/>
      <c r="F4" s="308"/>
      <c r="G4" s="308"/>
      <c r="H4" s="308"/>
      <c r="I4" s="308"/>
      <c r="J4" s="308"/>
      <c r="K4" s="308"/>
      <c r="L4" s="308"/>
      <c r="M4" s="308"/>
      <c r="N4" s="308"/>
      <c r="O4" s="308"/>
      <c r="P4" s="308"/>
    </row>
    <row r="5" spans="1:16" x14ac:dyDescent="0.2">
      <c r="A5" s="3"/>
      <c r="B5" s="3"/>
      <c r="C5" s="4"/>
      <c r="D5" s="5"/>
      <c r="E5" s="6"/>
      <c r="F5" s="7"/>
      <c r="G5" s="7"/>
      <c r="H5" s="7"/>
      <c r="I5" s="7"/>
      <c r="J5" s="7"/>
      <c r="K5" s="7"/>
      <c r="L5" s="7"/>
      <c r="M5" s="7"/>
      <c r="N5" s="7"/>
      <c r="O5" s="3"/>
      <c r="P5" s="3"/>
    </row>
    <row r="6" spans="1:16" s="14" customFormat="1" x14ac:dyDescent="0.25">
      <c r="A6" s="8" t="s">
        <v>48</v>
      </c>
      <c r="B6" s="8"/>
      <c r="C6" s="9"/>
      <c r="D6" s="10"/>
      <c r="E6" s="11"/>
      <c r="F6" s="12"/>
      <c r="G6" s="12"/>
      <c r="H6" s="12"/>
      <c r="I6" s="12"/>
      <c r="J6" s="13"/>
      <c r="K6" s="13"/>
      <c r="L6" s="13"/>
      <c r="M6" s="13"/>
      <c r="N6" s="13"/>
      <c r="O6" s="13"/>
      <c r="P6" s="13"/>
    </row>
    <row r="7" spans="1:16" s="14" customFormat="1" x14ac:dyDescent="0.25">
      <c r="A7" s="8" t="s">
        <v>171</v>
      </c>
      <c r="B7" s="8"/>
      <c r="C7" s="15"/>
      <c r="D7" s="10"/>
      <c r="E7" s="10"/>
      <c r="F7" s="12"/>
      <c r="G7" s="12"/>
      <c r="H7" s="12"/>
      <c r="I7" s="12"/>
      <c r="J7" s="13"/>
      <c r="K7" s="13"/>
      <c r="L7" s="13"/>
      <c r="M7" s="13"/>
      <c r="N7" s="13"/>
      <c r="O7" s="13"/>
      <c r="P7" s="13"/>
    </row>
    <row r="8" spans="1:16" s="14" customFormat="1" x14ac:dyDescent="0.25">
      <c r="A8" s="16" t="s">
        <v>5</v>
      </c>
      <c r="B8" s="8"/>
      <c r="C8" s="9"/>
      <c r="D8" s="10"/>
      <c r="E8" s="10"/>
      <c r="F8" s="12"/>
      <c r="G8" s="12"/>
      <c r="H8" s="12"/>
      <c r="I8" s="12"/>
      <c r="J8" s="12"/>
      <c r="K8" s="13"/>
      <c r="L8" s="13"/>
      <c r="M8" s="13"/>
      <c r="N8" s="13"/>
      <c r="O8" s="13"/>
      <c r="P8" s="13"/>
    </row>
    <row r="9" spans="1:16" s="14" customFormat="1" x14ac:dyDescent="0.25">
      <c r="A9" s="8" t="s">
        <v>49</v>
      </c>
      <c r="B9" s="8"/>
      <c r="C9" s="9"/>
      <c r="D9" s="10"/>
      <c r="E9" s="10"/>
      <c r="F9" s="12"/>
      <c r="G9" s="12"/>
      <c r="H9" s="12"/>
      <c r="I9" s="12"/>
      <c r="J9" s="12"/>
      <c r="K9" s="13"/>
      <c r="L9" s="13"/>
      <c r="M9" s="13"/>
      <c r="N9" s="13"/>
      <c r="O9" s="13"/>
      <c r="P9" s="13"/>
    </row>
    <row r="10" spans="1:16" s="14" customFormat="1" x14ac:dyDescent="0.25">
      <c r="A10" s="17" t="s">
        <v>6</v>
      </c>
      <c r="B10" s="17"/>
      <c r="C10" s="9"/>
      <c r="D10" s="18"/>
      <c r="E10" s="18"/>
      <c r="F10" s="12"/>
      <c r="G10" s="12"/>
      <c r="H10" s="13"/>
      <c r="I10" s="13"/>
      <c r="J10" s="13"/>
      <c r="K10" s="13"/>
      <c r="L10" s="13"/>
      <c r="M10" s="13"/>
      <c r="N10" s="13"/>
      <c r="O10" s="13"/>
      <c r="P10" s="13"/>
    </row>
    <row r="11" spans="1:16" s="14" customFormat="1" x14ac:dyDescent="0.25">
      <c r="A11" s="16" t="s">
        <v>7</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309">
        <f>SUM(P36)</f>
        <v>0</v>
      </c>
      <c r="N12" s="310"/>
      <c r="O12" s="27" t="s">
        <v>8</v>
      </c>
      <c r="P12" s="23"/>
    </row>
    <row r="13" spans="1:16" x14ac:dyDescent="0.2">
      <c r="A13" s="28"/>
      <c r="B13" s="3"/>
      <c r="C13" s="4"/>
      <c r="D13" s="5"/>
      <c r="E13" s="5"/>
      <c r="F13" s="3"/>
      <c r="G13" s="3"/>
      <c r="H13" s="3"/>
      <c r="I13" s="3"/>
      <c r="J13" s="3"/>
      <c r="K13" s="25"/>
      <c r="L13" s="25"/>
      <c r="M13" s="25"/>
      <c r="N13" s="25"/>
      <c r="O13" s="25"/>
      <c r="P13" s="23"/>
    </row>
    <row r="14" spans="1:16" x14ac:dyDescent="0.2">
      <c r="A14" s="28" t="s">
        <v>9</v>
      </c>
      <c r="B14" s="3"/>
      <c r="C14" s="4"/>
      <c r="D14" s="5"/>
      <c r="E14" s="5"/>
      <c r="F14" s="3"/>
      <c r="G14" s="3"/>
      <c r="H14" s="3"/>
      <c r="I14" s="3"/>
      <c r="J14" s="3"/>
      <c r="K14" s="25"/>
      <c r="L14" s="26" t="s">
        <v>10</v>
      </c>
      <c r="M14" s="311"/>
      <c r="N14" s="311"/>
      <c r="O14" s="311"/>
      <c r="P14" s="29"/>
    </row>
    <row r="15" spans="1:16" x14ac:dyDescent="0.2">
      <c r="A15" s="3"/>
      <c r="B15" s="3"/>
      <c r="C15" s="4"/>
      <c r="D15" s="5"/>
      <c r="E15" s="5"/>
      <c r="F15" s="3"/>
      <c r="G15" s="3"/>
      <c r="H15" s="3"/>
      <c r="I15" s="3"/>
      <c r="J15" s="3"/>
      <c r="K15" s="7"/>
      <c r="L15" s="29"/>
      <c r="M15" s="30"/>
      <c r="N15" s="30"/>
      <c r="O15" s="30"/>
      <c r="P15" s="30"/>
    </row>
    <row r="16" spans="1:16" x14ac:dyDescent="0.2">
      <c r="A16" s="274" t="s">
        <v>11</v>
      </c>
      <c r="B16" s="304" t="s">
        <v>12</v>
      </c>
      <c r="C16" s="271" t="s">
        <v>13</v>
      </c>
      <c r="D16" s="266" t="s">
        <v>14</v>
      </c>
      <c r="E16" s="268" t="s">
        <v>15</v>
      </c>
      <c r="F16" s="297" t="s">
        <v>16</v>
      </c>
      <c r="G16" s="298"/>
      <c r="H16" s="298"/>
      <c r="I16" s="298"/>
      <c r="J16" s="298"/>
      <c r="K16" s="298"/>
      <c r="L16" s="299" t="s">
        <v>17</v>
      </c>
      <c r="M16" s="299"/>
      <c r="N16" s="299"/>
      <c r="O16" s="299"/>
      <c r="P16" s="299"/>
    </row>
    <row r="17" spans="1:18" ht="45" x14ac:dyDescent="0.2">
      <c r="A17" s="275"/>
      <c r="B17" s="305"/>
      <c r="C17" s="272"/>
      <c r="D17" s="267"/>
      <c r="E17" s="269"/>
      <c r="F17" s="31" t="s">
        <v>18</v>
      </c>
      <c r="G17" s="31" t="s">
        <v>19</v>
      </c>
      <c r="H17" s="31" t="s">
        <v>20</v>
      </c>
      <c r="I17" s="31" t="s">
        <v>21</v>
      </c>
      <c r="J17" s="31" t="s">
        <v>22</v>
      </c>
      <c r="K17" s="31" t="s">
        <v>23</v>
      </c>
      <c r="L17" s="32" t="s">
        <v>24</v>
      </c>
      <c r="M17" s="31" t="s">
        <v>20</v>
      </c>
      <c r="N17" s="31" t="s">
        <v>21</v>
      </c>
      <c r="O17" s="31" t="s">
        <v>22</v>
      </c>
      <c r="P17" s="32" t="s">
        <v>25</v>
      </c>
    </row>
    <row r="18" spans="1:18"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8" s="41" customFormat="1" ht="11.25" x14ac:dyDescent="0.2">
      <c r="A19" s="34"/>
      <c r="B19" s="35"/>
      <c r="C19" s="36"/>
      <c r="D19" s="37"/>
      <c r="E19" s="38"/>
      <c r="F19" s="39"/>
      <c r="G19" s="39"/>
      <c r="H19" s="39"/>
      <c r="I19" s="39"/>
      <c r="J19" s="39"/>
      <c r="K19" s="40"/>
      <c r="L19" s="39"/>
      <c r="M19" s="39"/>
      <c r="N19" s="39"/>
      <c r="O19" s="39"/>
      <c r="P19" s="40"/>
    </row>
    <row r="20" spans="1:18" s="41" customFormat="1" ht="11.25" x14ac:dyDescent="0.2">
      <c r="A20" s="108">
        <v>1</v>
      </c>
      <c r="B20" s="109"/>
      <c r="C20" s="50" t="s">
        <v>50</v>
      </c>
      <c r="D20" s="99"/>
      <c r="E20" s="98"/>
      <c r="F20" s="53"/>
      <c r="G20" s="53"/>
      <c r="H20" s="53"/>
      <c r="I20" s="53"/>
      <c r="J20" s="53"/>
      <c r="K20" s="53"/>
      <c r="L20" s="53"/>
      <c r="M20" s="53"/>
      <c r="N20" s="53"/>
      <c r="O20" s="53"/>
      <c r="P20" s="53"/>
      <c r="Q20" s="45"/>
    </row>
    <row r="21" spans="1:18" s="41" customFormat="1" ht="11.25" x14ac:dyDescent="0.2">
      <c r="A21" s="108">
        <v>2</v>
      </c>
      <c r="B21" s="109"/>
      <c r="C21" s="57" t="s">
        <v>51</v>
      </c>
      <c r="D21" s="99" t="s">
        <v>40</v>
      </c>
      <c r="E21" s="98">
        <v>150</v>
      </c>
      <c r="F21" s="46"/>
      <c r="G21" s="46"/>
      <c r="H21" s="61"/>
      <c r="I21" s="61"/>
      <c r="J21" s="61"/>
      <c r="K21" s="46"/>
      <c r="L21" s="46"/>
      <c r="M21" s="46"/>
      <c r="N21" s="46"/>
      <c r="O21" s="46"/>
      <c r="P21" s="46"/>
      <c r="Q21" s="45"/>
    </row>
    <row r="22" spans="1:18" s="41" customFormat="1" ht="11.25" x14ac:dyDescent="0.2">
      <c r="A22" s="108">
        <v>3</v>
      </c>
      <c r="B22" s="109"/>
      <c r="C22" s="57" t="s">
        <v>99</v>
      </c>
      <c r="D22" s="43" t="s">
        <v>26</v>
      </c>
      <c r="E22" s="98">
        <v>220</v>
      </c>
      <c r="F22" s="46"/>
      <c r="G22" s="46"/>
      <c r="H22" s="61"/>
      <c r="I22" s="61"/>
      <c r="J22" s="61"/>
      <c r="K22" s="46"/>
      <c r="L22" s="46"/>
      <c r="M22" s="46"/>
      <c r="N22" s="46"/>
      <c r="O22" s="46"/>
      <c r="P22" s="46"/>
      <c r="Q22" s="45"/>
    </row>
    <row r="23" spans="1:18" s="41" customFormat="1" ht="11.25" x14ac:dyDescent="0.2">
      <c r="A23" s="108">
        <v>4</v>
      </c>
      <c r="B23" s="109"/>
      <c r="C23" s="57" t="s">
        <v>98</v>
      </c>
      <c r="D23" s="43" t="s">
        <v>26</v>
      </c>
      <c r="E23" s="98">
        <v>220</v>
      </c>
      <c r="F23" s="46"/>
      <c r="G23" s="46"/>
      <c r="H23" s="61"/>
      <c r="I23" s="61"/>
      <c r="J23" s="61"/>
      <c r="K23" s="46"/>
      <c r="L23" s="46"/>
      <c r="M23" s="46"/>
      <c r="N23" s="46"/>
      <c r="O23" s="46"/>
      <c r="P23" s="46"/>
      <c r="Q23" s="45"/>
      <c r="R23" s="95"/>
    </row>
    <row r="24" spans="1:18" s="41" customFormat="1" ht="22.5" x14ac:dyDescent="0.2">
      <c r="A24" s="108">
        <v>5</v>
      </c>
      <c r="B24" s="109"/>
      <c r="C24" s="57" t="s">
        <v>100</v>
      </c>
      <c r="D24" s="43" t="s">
        <v>26</v>
      </c>
      <c r="E24" s="98">
        <v>220</v>
      </c>
      <c r="F24" s="46"/>
      <c r="G24" s="46"/>
      <c r="H24" s="47"/>
      <c r="I24" s="47"/>
      <c r="J24" s="61"/>
      <c r="K24" s="46"/>
      <c r="L24" s="46"/>
      <c r="M24" s="46"/>
      <c r="N24" s="46"/>
      <c r="O24" s="46"/>
      <c r="P24" s="46"/>
      <c r="Q24" s="45"/>
    </row>
    <row r="25" spans="1:18" s="41" customFormat="1" ht="11.25" x14ac:dyDescent="0.2">
      <c r="A25" s="108">
        <v>6</v>
      </c>
      <c r="B25" s="109"/>
      <c r="C25" s="57" t="s">
        <v>83</v>
      </c>
      <c r="D25" s="99" t="s">
        <v>40</v>
      </c>
      <c r="E25" s="98">
        <v>150</v>
      </c>
      <c r="F25" s="46"/>
      <c r="G25" s="46"/>
      <c r="H25" s="47"/>
      <c r="I25" s="47"/>
      <c r="J25" s="61"/>
      <c r="K25" s="46"/>
      <c r="L25" s="46"/>
      <c r="M25" s="46"/>
      <c r="N25" s="46"/>
      <c r="O25" s="46"/>
      <c r="P25" s="46"/>
      <c r="Q25" s="45"/>
    </row>
    <row r="26" spans="1:18" s="41" customFormat="1" ht="11.25" x14ac:dyDescent="0.2">
      <c r="A26" s="108">
        <v>7</v>
      </c>
      <c r="B26" s="110"/>
      <c r="C26" s="111" t="s">
        <v>116</v>
      </c>
      <c r="D26" s="112"/>
      <c r="E26" s="113"/>
      <c r="F26" s="104"/>
      <c r="G26" s="104"/>
      <c r="H26" s="61"/>
      <c r="I26" s="61"/>
      <c r="J26" s="61"/>
      <c r="K26" s="104"/>
      <c r="L26" s="104"/>
      <c r="M26" s="104"/>
      <c r="N26" s="104"/>
      <c r="O26" s="104"/>
      <c r="P26" s="104"/>
      <c r="Q26" s="45"/>
    </row>
    <row r="27" spans="1:18" s="41" customFormat="1" ht="11.25" x14ac:dyDescent="0.2">
      <c r="A27" s="108">
        <v>8</v>
      </c>
      <c r="B27" s="110"/>
      <c r="C27" s="160" t="s">
        <v>101</v>
      </c>
      <c r="D27" s="101" t="s">
        <v>44</v>
      </c>
      <c r="E27" s="101">
        <v>251.75</v>
      </c>
      <c r="F27" s="102"/>
      <c r="G27" s="102"/>
      <c r="H27" s="103"/>
      <c r="I27" s="103"/>
      <c r="J27" s="103"/>
      <c r="K27" s="102"/>
      <c r="L27" s="102"/>
      <c r="M27" s="102"/>
      <c r="N27" s="102"/>
      <c r="O27" s="102"/>
      <c r="P27" s="102"/>
      <c r="Q27" s="45"/>
    </row>
    <row r="28" spans="1:18" s="41" customFormat="1" ht="22.5" x14ac:dyDescent="0.2">
      <c r="A28" s="108">
        <v>9</v>
      </c>
      <c r="B28" s="110"/>
      <c r="C28" s="160" t="s">
        <v>117</v>
      </c>
      <c r="D28" s="101" t="s">
        <v>44</v>
      </c>
      <c r="E28" s="101">
        <v>251.75</v>
      </c>
      <c r="F28" s="102"/>
      <c r="G28" s="102"/>
      <c r="H28" s="103"/>
      <c r="I28" s="103"/>
      <c r="J28" s="103"/>
      <c r="K28" s="102"/>
      <c r="L28" s="102"/>
      <c r="M28" s="102"/>
      <c r="N28" s="102"/>
      <c r="O28" s="102"/>
      <c r="P28" s="102"/>
      <c r="Q28" s="45"/>
    </row>
    <row r="29" spans="1:18" s="41" customFormat="1" ht="22.5" x14ac:dyDescent="0.2">
      <c r="A29" s="108">
        <v>10</v>
      </c>
      <c r="B29" s="110"/>
      <c r="C29" s="160" t="s">
        <v>103</v>
      </c>
      <c r="D29" s="101" t="s">
        <v>44</v>
      </c>
      <c r="E29" s="101">
        <v>251.75</v>
      </c>
      <c r="F29" s="102"/>
      <c r="G29" s="102"/>
      <c r="H29" s="103"/>
      <c r="I29" s="103"/>
      <c r="J29" s="103"/>
      <c r="K29" s="102"/>
      <c r="L29" s="102"/>
      <c r="M29" s="102"/>
      <c r="N29" s="102"/>
      <c r="O29" s="102"/>
      <c r="P29" s="102"/>
      <c r="Q29" s="45"/>
      <c r="R29" s="95"/>
    </row>
    <row r="30" spans="1:18" s="41" customFormat="1" ht="11.25" x14ac:dyDescent="0.2">
      <c r="A30" s="108">
        <v>11</v>
      </c>
      <c r="B30" s="110"/>
      <c r="C30" s="160" t="s">
        <v>104</v>
      </c>
      <c r="D30" s="101" t="s">
        <v>44</v>
      </c>
      <c r="E30" s="101">
        <v>251.75</v>
      </c>
      <c r="F30" s="102"/>
      <c r="G30" s="102"/>
      <c r="H30" s="103"/>
      <c r="I30" s="103"/>
      <c r="J30" s="103"/>
      <c r="K30" s="102"/>
      <c r="L30" s="102"/>
      <c r="M30" s="102"/>
      <c r="N30" s="102"/>
      <c r="O30" s="102"/>
      <c r="P30" s="102"/>
      <c r="Q30" s="45"/>
    </row>
    <row r="31" spans="1:18" s="41" customFormat="1" ht="22.5" x14ac:dyDescent="0.2">
      <c r="A31" s="108">
        <v>12</v>
      </c>
      <c r="B31" s="110"/>
      <c r="C31" s="160" t="s">
        <v>105</v>
      </c>
      <c r="D31" s="101" t="s">
        <v>44</v>
      </c>
      <c r="E31" s="101">
        <v>251.75</v>
      </c>
      <c r="F31" s="102"/>
      <c r="G31" s="102"/>
      <c r="H31" s="103"/>
      <c r="I31" s="103"/>
      <c r="J31" s="103"/>
      <c r="K31" s="102"/>
      <c r="L31" s="102"/>
      <c r="M31" s="102"/>
      <c r="N31" s="102"/>
      <c r="O31" s="102"/>
      <c r="P31" s="102"/>
      <c r="Q31" s="45"/>
    </row>
    <row r="32" spans="1:18" s="41" customFormat="1" ht="11.25" x14ac:dyDescent="0.2">
      <c r="A32" s="108">
        <v>13</v>
      </c>
      <c r="B32" s="110"/>
      <c r="C32" s="161" t="s">
        <v>106</v>
      </c>
      <c r="D32" s="100" t="s">
        <v>46</v>
      </c>
      <c r="E32" s="100">
        <v>45</v>
      </c>
      <c r="F32" s="102"/>
      <c r="G32" s="102"/>
      <c r="H32" s="105"/>
      <c r="I32" s="106"/>
      <c r="J32" s="106"/>
      <c r="K32" s="102"/>
      <c r="L32" s="102"/>
      <c r="M32" s="102"/>
      <c r="N32" s="102"/>
      <c r="O32" s="102"/>
      <c r="P32" s="102"/>
      <c r="Q32" s="45"/>
    </row>
    <row r="33" spans="1:21" s="41" customFormat="1" ht="12" thickBot="1" x14ac:dyDescent="0.25">
      <c r="A33" s="108"/>
      <c r="B33" s="110"/>
      <c r="C33" s="117"/>
      <c r="D33" s="118"/>
      <c r="E33" s="118"/>
      <c r="F33" s="53"/>
      <c r="G33" s="53"/>
      <c r="H33" s="53"/>
      <c r="I33" s="53"/>
      <c r="J33" s="53"/>
      <c r="K33" s="54"/>
      <c r="L33" s="53"/>
      <c r="M33" s="53"/>
      <c r="N33" s="53"/>
      <c r="O33" s="53"/>
      <c r="P33" s="116"/>
      <c r="Q33" s="45"/>
      <c r="R33" s="142"/>
      <c r="S33" s="142"/>
      <c r="T33" s="142"/>
      <c r="U33" s="142"/>
    </row>
    <row r="34" spans="1:21" s="66" customFormat="1" ht="12" thickTop="1" x14ac:dyDescent="0.2">
      <c r="A34" s="300" t="s">
        <v>2</v>
      </c>
      <c r="B34" s="301"/>
      <c r="C34" s="301"/>
      <c r="D34" s="301"/>
      <c r="E34" s="301"/>
      <c r="F34" s="301"/>
      <c r="G34" s="301"/>
      <c r="H34" s="301"/>
      <c r="I34" s="301"/>
      <c r="J34" s="302"/>
      <c r="K34" s="67"/>
      <c r="L34" s="68">
        <f>SUM(L19:L33)</f>
        <v>0</v>
      </c>
      <c r="M34" s="68">
        <f>SUM(M19:M33)</f>
        <v>0</v>
      </c>
      <c r="N34" s="68">
        <f>SUM(N19:N33)</f>
        <v>0</v>
      </c>
      <c r="O34" s="68">
        <f>SUM(O19:O33)</f>
        <v>0</v>
      </c>
      <c r="P34" s="68">
        <f>SUM(P19:P33)</f>
        <v>0</v>
      </c>
    </row>
    <row r="35" spans="1:21" s="66" customFormat="1" ht="11.25" x14ac:dyDescent="0.2">
      <c r="A35" s="69"/>
      <c r="B35" s="69"/>
      <c r="D35" s="71"/>
      <c r="E35" s="71"/>
      <c r="J35" s="72" t="s">
        <v>28</v>
      </c>
      <c r="K35" s="73"/>
      <c r="L35" s="74"/>
      <c r="M35" s="74"/>
      <c r="N35" s="74">
        <f>ROUND(N34*K35,2)</f>
        <v>0</v>
      </c>
      <c r="O35" s="74"/>
      <c r="P35" s="74">
        <f>N35</f>
        <v>0</v>
      </c>
    </row>
    <row r="36" spans="1:21" s="66" customFormat="1" ht="11.25" x14ac:dyDescent="0.2">
      <c r="A36" s="75"/>
      <c r="B36" s="75"/>
      <c r="D36" s="71"/>
      <c r="E36" s="71"/>
      <c r="J36" s="76" t="s">
        <v>30</v>
      </c>
      <c r="K36" s="73"/>
      <c r="L36" s="77"/>
      <c r="M36" s="77">
        <f>SUM(M34:M35)</f>
        <v>0</v>
      </c>
      <c r="N36" s="77">
        <f>SUM(N34:N35)</f>
        <v>0</v>
      </c>
      <c r="O36" s="77">
        <f>SUM(O34:O35)</f>
        <v>0</v>
      </c>
      <c r="P36" s="77">
        <f>SUM(P34:P35)</f>
        <v>0</v>
      </c>
    </row>
    <row r="37" spans="1:21" x14ac:dyDescent="0.2">
      <c r="B37" s="78"/>
      <c r="C37" s="120"/>
    </row>
    <row r="38" spans="1:21" x14ac:dyDescent="0.2">
      <c r="B38" s="81"/>
      <c r="C38" s="97"/>
    </row>
    <row r="39" spans="1:21" x14ac:dyDescent="0.2">
      <c r="A39" s="286" t="s">
        <v>31</v>
      </c>
      <c r="B39" s="286"/>
      <c r="C39" s="84"/>
      <c r="I39" s="303" t="s">
        <v>32</v>
      </c>
      <c r="J39" s="303"/>
      <c r="K39" s="296"/>
      <c r="L39" s="296"/>
      <c r="M39" s="296"/>
      <c r="N39" s="296"/>
      <c r="O39" s="296"/>
      <c r="P39" s="96"/>
    </row>
    <row r="40" spans="1:21" x14ac:dyDescent="0.2">
      <c r="C40" s="85" t="s">
        <v>33</v>
      </c>
      <c r="K40" s="86"/>
      <c r="L40" s="86"/>
      <c r="M40" s="86" t="s">
        <v>33</v>
      </c>
      <c r="N40" s="86"/>
      <c r="O40" s="86"/>
    </row>
    <row r="41" spans="1:21" x14ac:dyDescent="0.2">
      <c r="A41" s="87" t="s">
        <v>34</v>
      </c>
    </row>
    <row r="42" spans="1:21" s="90" customFormat="1" x14ac:dyDescent="0.2">
      <c r="A42" s="88"/>
      <c r="B42" s="88"/>
      <c r="C42" s="89"/>
      <c r="K42" s="1"/>
      <c r="L42" s="1"/>
      <c r="M42" s="1"/>
      <c r="N42" s="1"/>
      <c r="O42" s="1"/>
      <c r="P42" s="1"/>
    </row>
    <row r="43" spans="1:21" x14ac:dyDescent="0.2">
      <c r="A43" s="91" t="s">
        <v>29</v>
      </c>
      <c r="B43" s="92"/>
      <c r="C43" s="93"/>
      <c r="D43" s="93"/>
      <c r="E43" s="92"/>
      <c r="F43" s="94"/>
    </row>
    <row r="44" spans="1:21" x14ac:dyDescent="0.2">
      <c r="A44" s="295"/>
      <c r="B44" s="295"/>
      <c r="C44" s="295"/>
      <c r="D44" s="295"/>
      <c r="E44" s="295"/>
      <c r="F44" s="295"/>
    </row>
    <row r="45" spans="1:21" ht="26.25" customHeight="1" x14ac:dyDescent="0.2">
      <c r="A45" s="96" t="s">
        <v>35</v>
      </c>
      <c r="B45" s="96"/>
      <c r="C45" s="96"/>
      <c r="D45" s="96"/>
      <c r="E45" s="96"/>
      <c r="F45" s="96"/>
      <c r="G45" s="96"/>
      <c r="H45" s="96"/>
      <c r="I45" s="96"/>
      <c r="J45" s="96"/>
    </row>
    <row r="46" spans="1:21" x14ac:dyDescent="0.2">
      <c r="C46" s="41"/>
    </row>
    <row r="48" spans="1:21" x14ac:dyDescent="0.2">
      <c r="C48" s="1"/>
      <c r="D48" s="1"/>
      <c r="E48" s="1"/>
    </row>
    <row r="49" spans="3:5" x14ac:dyDescent="0.2">
      <c r="C49" s="1"/>
      <c r="D49" s="1"/>
      <c r="E49" s="1"/>
    </row>
    <row r="50" spans="3:5" x14ac:dyDescent="0.2">
      <c r="C50" s="1"/>
      <c r="D50" s="1"/>
      <c r="E50" s="1"/>
    </row>
    <row r="51" spans="3:5" x14ac:dyDescent="0.2">
      <c r="C51" s="1"/>
      <c r="D51" s="1"/>
      <c r="E51" s="1"/>
    </row>
  </sheetData>
  <mergeCells count="17">
    <mergeCell ref="A1:P1"/>
    <mergeCell ref="A3:P3"/>
    <mergeCell ref="A4:P4"/>
    <mergeCell ref="M12:N12"/>
    <mergeCell ref="M14:O14"/>
    <mergeCell ref="A44:F44"/>
    <mergeCell ref="K39:O39"/>
    <mergeCell ref="F16:K16"/>
    <mergeCell ref="L16:P16"/>
    <mergeCell ref="A34:J34"/>
    <mergeCell ref="A39:B39"/>
    <mergeCell ref="I39:J39"/>
    <mergeCell ref="A16:A17"/>
    <mergeCell ref="B16:B17"/>
    <mergeCell ref="C16:C17"/>
    <mergeCell ref="D16:D17"/>
    <mergeCell ref="E16:E17"/>
  </mergeCells>
  <pageMargins left="0.7" right="0.7" top="0.75" bottom="0.75" header="0.3" footer="0.3"/>
  <pageSetup paperSize="9" scale="55" orientation="landscape" verticalDpi="0"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66"/>
  <sheetViews>
    <sheetView tabSelected="1" view="pageBreakPreview" topLeftCell="C10" zoomScaleNormal="100" zoomScaleSheetLayoutView="100" workbookViewId="0">
      <selection activeCell="C36" sqref="C36"/>
    </sheetView>
  </sheetViews>
  <sheetFormatPr defaultRowHeight="14.25" x14ac:dyDescent="0.2"/>
  <cols>
    <col min="1" max="1" width="3.125" style="1" customWidth="1"/>
    <col min="2" max="2" width="4.75" style="1" customWidth="1"/>
    <col min="3" max="3" width="36.375" style="79" customWidth="1"/>
    <col min="4" max="4" width="5.5" style="80" customWidth="1"/>
    <col min="5" max="5" width="5.75" style="80"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306" t="s">
        <v>133</v>
      </c>
      <c r="B1" s="306"/>
      <c r="C1" s="306"/>
      <c r="D1" s="306"/>
      <c r="E1" s="306"/>
      <c r="F1" s="306"/>
      <c r="G1" s="306"/>
      <c r="H1" s="306"/>
      <c r="I1" s="306"/>
      <c r="J1" s="306"/>
      <c r="K1" s="306"/>
      <c r="L1" s="306"/>
      <c r="M1" s="306"/>
      <c r="N1" s="306"/>
      <c r="O1" s="306"/>
      <c r="P1" s="306"/>
    </row>
    <row r="2" spans="1:16" x14ac:dyDescent="0.2">
      <c r="A2" s="2"/>
      <c r="B2" s="2"/>
      <c r="C2" s="2"/>
      <c r="D2" s="2"/>
      <c r="E2" s="2"/>
      <c r="F2" s="2"/>
      <c r="G2" s="2"/>
      <c r="H2" s="2"/>
      <c r="I2" s="2"/>
      <c r="J2" s="2"/>
      <c r="K2" s="2"/>
      <c r="L2" s="2"/>
      <c r="M2" s="2"/>
      <c r="N2" s="2"/>
      <c r="O2" s="2"/>
      <c r="P2" s="2"/>
    </row>
    <row r="3" spans="1:16" x14ac:dyDescent="0.2">
      <c r="A3" s="307" t="s">
        <v>47</v>
      </c>
      <c r="B3" s="307"/>
      <c r="C3" s="307"/>
      <c r="D3" s="307"/>
      <c r="E3" s="307"/>
      <c r="F3" s="307"/>
      <c r="G3" s="307"/>
      <c r="H3" s="307"/>
      <c r="I3" s="307"/>
      <c r="J3" s="307"/>
      <c r="K3" s="307"/>
      <c r="L3" s="307"/>
      <c r="M3" s="307"/>
      <c r="N3" s="307"/>
      <c r="O3" s="307"/>
      <c r="P3" s="307"/>
    </row>
    <row r="4" spans="1:16" x14ac:dyDescent="0.2">
      <c r="A4" s="308" t="s">
        <v>4</v>
      </c>
      <c r="B4" s="308"/>
      <c r="C4" s="308"/>
      <c r="D4" s="308"/>
      <c r="E4" s="308"/>
      <c r="F4" s="308"/>
      <c r="G4" s="308"/>
      <c r="H4" s="308"/>
      <c r="I4" s="308"/>
      <c r="J4" s="308"/>
      <c r="K4" s="308"/>
      <c r="L4" s="308"/>
      <c r="M4" s="308"/>
      <c r="N4" s="308"/>
      <c r="O4" s="308"/>
      <c r="P4" s="308"/>
    </row>
    <row r="5" spans="1:16" x14ac:dyDescent="0.2">
      <c r="A5" s="3"/>
      <c r="B5" s="3"/>
      <c r="C5" s="4"/>
      <c r="D5" s="5"/>
      <c r="E5" s="6"/>
      <c r="F5" s="7"/>
      <c r="G5" s="7"/>
      <c r="H5" s="7"/>
      <c r="I5" s="7"/>
      <c r="J5" s="7"/>
      <c r="K5" s="7"/>
      <c r="L5" s="7"/>
      <c r="M5" s="7"/>
      <c r="N5" s="7"/>
      <c r="O5" s="3"/>
      <c r="P5" s="3"/>
    </row>
    <row r="6" spans="1:16" s="14" customFormat="1" x14ac:dyDescent="0.25">
      <c r="A6" s="8" t="s">
        <v>57</v>
      </c>
      <c r="B6" s="8"/>
      <c r="C6" s="9"/>
      <c r="D6" s="10"/>
      <c r="E6" s="11"/>
      <c r="F6" s="12"/>
      <c r="G6" s="12"/>
      <c r="H6" s="12"/>
      <c r="I6" s="12"/>
      <c r="J6" s="13"/>
      <c r="K6" s="13"/>
      <c r="L6" s="13"/>
      <c r="M6" s="13"/>
      <c r="N6" s="13"/>
      <c r="O6" s="13"/>
      <c r="P6" s="13"/>
    </row>
    <row r="7" spans="1:16" s="14" customFormat="1" x14ac:dyDescent="0.25">
      <c r="A7" s="8" t="s">
        <v>170</v>
      </c>
      <c r="B7" s="8"/>
      <c r="C7" s="15"/>
      <c r="D7" s="10"/>
      <c r="E7" s="10"/>
      <c r="F7" s="12"/>
      <c r="G7" s="12"/>
      <c r="H7" s="12"/>
      <c r="I7" s="12"/>
      <c r="J7" s="13"/>
      <c r="K7" s="13"/>
      <c r="L7" s="13"/>
      <c r="M7" s="13"/>
      <c r="N7" s="13"/>
      <c r="O7" s="13"/>
      <c r="P7" s="13"/>
    </row>
    <row r="8" spans="1:16" s="14" customFormat="1" x14ac:dyDescent="0.25">
      <c r="A8" s="16" t="s">
        <v>5</v>
      </c>
      <c r="B8" s="8"/>
      <c r="C8" s="9"/>
      <c r="D8" s="10"/>
      <c r="E8" s="10"/>
      <c r="F8" s="12"/>
      <c r="G8" s="12"/>
      <c r="H8" s="12"/>
      <c r="I8" s="12"/>
      <c r="J8" s="12"/>
      <c r="K8" s="13"/>
      <c r="L8" s="13"/>
      <c r="M8" s="13"/>
      <c r="N8" s="13"/>
      <c r="O8" s="13"/>
      <c r="P8" s="13"/>
    </row>
    <row r="9" spans="1:16" s="14" customFormat="1" x14ac:dyDescent="0.25">
      <c r="A9" s="8" t="s">
        <v>58</v>
      </c>
      <c r="B9" s="8"/>
      <c r="C9" s="9"/>
      <c r="D9" s="10"/>
      <c r="E9" s="10"/>
      <c r="F9" s="12"/>
      <c r="G9" s="12"/>
      <c r="H9" s="12"/>
      <c r="I9" s="12"/>
      <c r="J9" s="12"/>
      <c r="K9" s="13"/>
      <c r="L9" s="13"/>
      <c r="M9" s="13"/>
      <c r="N9" s="13"/>
      <c r="O9" s="13"/>
      <c r="P9" s="13"/>
    </row>
    <row r="10" spans="1:16" s="14" customFormat="1" x14ac:dyDescent="0.25">
      <c r="A10" s="17" t="s">
        <v>6</v>
      </c>
      <c r="B10" s="17"/>
      <c r="C10" s="9"/>
      <c r="D10" s="18"/>
      <c r="E10" s="18"/>
      <c r="F10" s="12"/>
      <c r="G10" s="12"/>
      <c r="H10" s="13"/>
      <c r="I10" s="13"/>
      <c r="J10" s="13"/>
      <c r="K10" s="13"/>
      <c r="L10" s="13"/>
      <c r="M10" s="13"/>
      <c r="N10" s="13"/>
      <c r="O10" s="13"/>
      <c r="P10" s="13"/>
    </row>
    <row r="11" spans="1:16" s="14" customFormat="1" x14ac:dyDescent="0.25">
      <c r="A11" s="16" t="s">
        <v>7</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309">
        <f>SUM(P52)</f>
        <v>0</v>
      </c>
      <c r="N12" s="310"/>
      <c r="O12" s="27" t="s">
        <v>8</v>
      </c>
      <c r="P12" s="23"/>
    </row>
    <row r="13" spans="1:16" x14ac:dyDescent="0.2">
      <c r="A13" s="28"/>
      <c r="B13" s="3"/>
      <c r="C13" s="4"/>
      <c r="D13" s="5"/>
      <c r="E13" s="5"/>
      <c r="F13" s="3"/>
      <c r="G13" s="3"/>
      <c r="H13" s="3"/>
      <c r="I13" s="3"/>
      <c r="J13" s="3"/>
      <c r="K13" s="25"/>
      <c r="L13" s="25"/>
      <c r="M13" s="25"/>
      <c r="N13" s="25"/>
      <c r="O13" s="25"/>
      <c r="P13" s="23"/>
    </row>
    <row r="14" spans="1:16" x14ac:dyDescent="0.2">
      <c r="A14" s="28" t="s">
        <v>9</v>
      </c>
      <c r="B14" s="3"/>
      <c r="C14" s="4"/>
      <c r="D14" s="5"/>
      <c r="E14" s="5"/>
      <c r="F14" s="3"/>
      <c r="G14" s="3"/>
      <c r="H14" s="3"/>
      <c r="I14" s="3"/>
      <c r="J14" s="3"/>
      <c r="K14" s="25"/>
      <c r="L14" s="26" t="s">
        <v>10</v>
      </c>
      <c r="M14" s="311"/>
      <c r="N14" s="311"/>
      <c r="O14" s="311"/>
      <c r="P14" s="29"/>
    </row>
    <row r="15" spans="1:16" x14ac:dyDescent="0.2">
      <c r="A15" s="3"/>
      <c r="B15" s="3"/>
      <c r="C15" s="4"/>
      <c r="D15" s="5"/>
      <c r="E15" s="5"/>
      <c r="F15" s="3"/>
      <c r="G15" s="3"/>
      <c r="H15" s="3"/>
      <c r="I15" s="3"/>
      <c r="J15" s="3"/>
      <c r="K15" s="7"/>
      <c r="L15" s="29"/>
      <c r="M15" s="30"/>
      <c r="N15" s="30"/>
      <c r="O15" s="30"/>
      <c r="P15" s="30"/>
    </row>
    <row r="16" spans="1:16" x14ac:dyDescent="0.2">
      <c r="A16" s="274" t="s">
        <v>11</v>
      </c>
      <c r="B16" s="304" t="s">
        <v>12</v>
      </c>
      <c r="C16" s="271" t="s">
        <v>13</v>
      </c>
      <c r="D16" s="266" t="s">
        <v>14</v>
      </c>
      <c r="E16" s="268" t="s">
        <v>15</v>
      </c>
      <c r="F16" s="297" t="s">
        <v>16</v>
      </c>
      <c r="G16" s="298"/>
      <c r="H16" s="298"/>
      <c r="I16" s="298"/>
      <c r="J16" s="298"/>
      <c r="K16" s="298"/>
      <c r="L16" s="299" t="s">
        <v>17</v>
      </c>
      <c r="M16" s="299"/>
      <c r="N16" s="299"/>
      <c r="O16" s="299"/>
      <c r="P16" s="299"/>
    </row>
    <row r="17" spans="1:18" ht="45" x14ac:dyDescent="0.2">
      <c r="A17" s="275"/>
      <c r="B17" s="305"/>
      <c r="C17" s="272"/>
      <c r="D17" s="267"/>
      <c r="E17" s="269"/>
      <c r="F17" s="31" t="s">
        <v>18</v>
      </c>
      <c r="G17" s="31" t="s">
        <v>19</v>
      </c>
      <c r="H17" s="31" t="s">
        <v>20</v>
      </c>
      <c r="I17" s="31" t="s">
        <v>21</v>
      </c>
      <c r="J17" s="31" t="s">
        <v>22</v>
      </c>
      <c r="K17" s="31" t="s">
        <v>23</v>
      </c>
      <c r="L17" s="32" t="s">
        <v>24</v>
      </c>
      <c r="M17" s="31" t="s">
        <v>20</v>
      </c>
      <c r="N17" s="31" t="s">
        <v>21</v>
      </c>
      <c r="O17" s="31" t="s">
        <v>22</v>
      </c>
      <c r="P17" s="32" t="s">
        <v>25</v>
      </c>
    </row>
    <row r="18" spans="1:18"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8" s="41" customFormat="1" ht="11.25" x14ac:dyDescent="0.2">
      <c r="A19" s="34"/>
      <c r="B19" s="35"/>
      <c r="C19" s="36"/>
      <c r="D19" s="37"/>
      <c r="E19" s="38"/>
      <c r="F19" s="39"/>
      <c r="G19" s="39"/>
      <c r="H19" s="39"/>
      <c r="I19" s="39"/>
      <c r="J19" s="39"/>
      <c r="K19" s="40"/>
      <c r="L19" s="39"/>
      <c r="M19" s="39"/>
      <c r="N19" s="39"/>
      <c r="O19" s="39"/>
      <c r="P19" s="40"/>
    </row>
    <row r="20" spans="1:18" s="41" customFormat="1" ht="11.25" x14ac:dyDescent="0.2">
      <c r="A20" s="108">
        <v>1</v>
      </c>
      <c r="B20" s="121"/>
      <c r="C20" s="122" t="s">
        <v>59</v>
      </c>
      <c r="D20" s="119"/>
      <c r="E20" s="44"/>
      <c r="F20" s="53"/>
      <c r="G20" s="53"/>
      <c r="H20" s="53"/>
      <c r="I20" s="53"/>
      <c r="J20" s="53"/>
      <c r="K20" s="53"/>
      <c r="L20" s="53"/>
      <c r="M20" s="53"/>
      <c r="N20" s="53"/>
      <c r="O20" s="53"/>
      <c r="P20" s="53"/>
      <c r="Q20" s="45"/>
    </row>
    <row r="21" spans="1:18" s="173" customFormat="1" ht="11.25" x14ac:dyDescent="0.2">
      <c r="A21" s="165">
        <v>2</v>
      </c>
      <c r="B21" s="166"/>
      <c r="C21" s="123" t="s">
        <v>111</v>
      </c>
      <c r="D21" s="119" t="s">
        <v>36</v>
      </c>
      <c r="E21" s="176">
        <v>12</v>
      </c>
      <c r="F21" s="58"/>
      <c r="G21" s="58"/>
      <c r="H21" s="60"/>
      <c r="I21" s="60"/>
      <c r="J21" s="60"/>
      <c r="K21" s="58"/>
      <c r="L21" s="58"/>
      <c r="M21" s="58"/>
      <c r="N21" s="58"/>
      <c r="O21" s="58"/>
      <c r="P21" s="171"/>
      <c r="Q21" s="172"/>
    </row>
    <row r="22" spans="1:18" s="173" customFormat="1" ht="13.5" customHeight="1" x14ac:dyDescent="0.2">
      <c r="A22" s="165">
        <v>3</v>
      </c>
      <c r="B22" s="166"/>
      <c r="C22" s="177" t="s">
        <v>112</v>
      </c>
      <c r="D22" s="119" t="s">
        <v>36</v>
      </c>
      <c r="E22" s="176">
        <v>12</v>
      </c>
      <c r="F22" s="58"/>
      <c r="G22" s="58"/>
      <c r="H22" s="60"/>
      <c r="I22" s="60"/>
      <c r="J22" s="60"/>
      <c r="K22" s="58"/>
      <c r="L22" s="58"/>
      <c r="M22" s="58"/>
      <c r="N22" s="58"/>
      <c r="O22" s="58"/>
      <c r="P22" s="171"/>
      <c r="Q22" s="172"/>
    </row>
    <row r="23" spans="1:18" s="173" customFormat="1" ht="11.25" x14ac:dyDescent="0.2">
      <c r="A23" s="108">
        <v>4</v>
      </c>
      <c r="B23" s="166"/>
      <c r="C23" s="127" t="s">
        <v>113</v>
      </c>
      <c r="D23" s="119" t="s">
        <v>36</v>
      </c>
      <c r="E23" s="176">
        <v>14</v>
      </c>
      <c r="F23" s="58"/>
      <c r="G23" s="58"/>
      <c r="H23" s="60"/>
      <c r="I23" s="60"/>
      <c r="J23" s="60"/>
      <c r="K23" s="58"/>
      <c r="L23" s="58"/>
      <c r="M23" s="58"/>
      <c r="N23" s="58"/>
      <c r="O23" s="58"/>
      <c r="P23" s="171"/>
      <c r="Q23" s="172"/>
    </row>
    <row r="24" spans="1:18" s="41" customFormat="1" ht="11.25" x14ac:dyDescent="0.2">
      <c r="A24" s="165">
        <v>5</v>
      </c>
      <c r="B24" s="121"/>
      <c r="C24" s="114" t="s">
        <v>60</v>
      </c>
      <c r="D24" s="115"/>
      <c r="E24" s="115"/>
      <c r="F24" s="53"/>
      <c r="G24" s="53"/>
      <c r="H24" s="53"/>
      <c r="I24" s="53"/>
      <c r="J24" s="53"/>
      <c r="K24" s="54"/>
      <c r="L24" s="53"/>
      <c r="M24" s="53"/>
      <c r="N24" s="53"/>
      <c r="O24" s="53"/>
      <c r="P24" s="143"/>
      <c r="Q24" s="45"/>
    </row>
    <row r="25" spans="1:18" s="173" customFormat="1" ht="22.5" x14ac:dyDescent="0.2">
      <c r="A25" s="165">
        <v>6</v>
      </c>
      <c r="B25" s="166"/>
      <c r="C25" s="167" t="s">
        <v>114</v>
      </c>
      <c r="D25" s="168" t="s">
        <v>37</v>
      </c>
      <c r="E25" s="169">
        <v>35</v>
      </c>
      <c r="F25" s="58"/>
      <c r="G25" s="58"/>
      <c r="H25" s="60"/>
      <c r="I25" s="60"/>
      <c r="J25" s="60"/>
      <c r="K25" s="58"/>
      <c r="L25" s="58"/>
      <c r="M25" s="58"/>
      <c r="N25" s="58"/>
      <c r="O25" s="58"/>
      <c r="P25" s="171"/>
      <c r="Q25" s="172"/>
      <c r="R25" s="178"/>
    </row>
    <row r="26" spans="1:18" s="173" customFormat="1" ht="22.5" x14ac:dyDescent="0.2">
      <c r="A26" s="108">
        <v>7</v>
      </c>
      <c r="B26" s="166"/>
      <c r="C26" s="167" t="s">
        <v>115</v>
      </c>
      <c r="D26" s="174" t="s">
        <v>37</v>
      </c>
      <c r="E26" s="169">
        <v>35</v>
      </c>
      <c r="F26" s="58"/>
      <c r="G26" s="58"/>
      <c r="H26" s="60"/>
      <c r="I26" s="60"/>
      <c r="J26" s="60"/>
      <c r="K26" s="58"/>
      <c r="L26" s="58"/>
      <c r="M26" s="58"/>
      <c r="N26" s="58"/>
      <c r="O26" s="58"/>
      <c r="P26" s="171"/>
      <c r="Q26" s="172"/>
    </row>
    <row r="27" spans="1:18" s="41" customFormat="1" ht="11.25" x14ac:dyDescent="0.2">
      <c r="A27" s="165">
        <v>8</v>
      </c>
      <c r="B27" s="121"/>
      <c r="C27" s="133" t="s">
        <v>61</v>
      </c>
      <c r="D27" s="133"/>
      <c r="E27" s="134"/>
      <c r="F27" s="53"/>
      <c r="G27" s="53"/>
      <c r="H27" s="53"/>
      <c r="I27" s="53"/>
      <c r="J27" s="53"/>
      <c r="K27" s="54"/>
      <c r="L27" s="53"/>
      <c r="M27" s="53"/>
      <c r="N27" s="53"/>
      <c r="O27" s="53"/>
      <c r="P27" s="116"/>
      <c r="Q27" s="45"/>
    </row>
    <row r="28" spans="1:18" s="41" customFormat="1" ht="11.25" x14ac:dyDescent="0.2">
      <c r="A28" s="165">
        <v>9</v>
      </c>
      <c r="B28" s="121"/>
      <c r="C28" s="50" t="s">
        <v>96</v>
      </c>
      <c r="D28" s="51"/>
      <c r="E28" s="52"/>
      <c r="F28" s="53"/>
      <c r="G28" s="53"/>
      <c r="H28" s="53"/>
      <c r="I28" s="53"/>
      <c r="J28" s="53"/>
      <c r="K28" s="54"/>
      <c r="L28" s="53"/>
      <c r="M28" s="53"/>
      <c r="N28" s="53"/>
      <c r="O28" s="53"/>
      <c r="P28" s="54"/>
      <c r="Q28" s="45"/>
    </row>
    <row r="29" spans="1:18" s="41" customFormat="1" ht="45" x14ac:dyDescent="0.2">
      <c r="A29" s="108">
        <v>10</v>
      </c>
      <c r="B29" s="121"/>
      <c r="C29" s="55" t="s">
        <v>79</v>
      </c>
      <c r="D29" s="43" t="s">
        <v>26</v>
      </c>
      <c r="E29" s="52">
        <v>123</v>
      </c>
      <c r="F29" s="46"/>
      <c r="G29" s="46"/>
      <c r="H29" s="47"/>
      <c r="I29" s="47"/>
      <c r="J29" s="47"/>
      <c r="K29" s="46"/>
      <c r="L29" s="46"/>
      <c r="M29" s="46"/>
      <c r="N29" s="46"/>
      <c r="O29" s="46"/>
      <c r="P29" s="46"/>
      <c r="Q29" s="45"/>
    </row>
    <row r="30" spans="1:18" s="41" customFormat="1" ht="11.25" x14ac:dyDescent="0.2">
      <c r="A30" s="165">
        <v>11</v>
      </c>
      <c r="B30" s="121"/>
      <c r="C30" s="50" t="s">
        <v>95</v>
      </c>
      <c r="D30" s="56"/>
      <c r="E30" s="52"/>
      <c r="F30" s="53"/>
      <c r="G30" s="53"/>
      <c r="H30" s="53"/>
      <c r="I30" s="53"/>
      <c r="J30" s="47"/>
      <c r="K30" s="53"/>
      <c r="L30" s="53"/>
      <c r="M30" s="53"/>
      <c r="N30" s="53"/>
      <c r="O30" s="53"/>
      <c r="P30" s="53"/>
      <c r="Q30" s="45"/>
    </row>
    <row r="31" spans="1:18" s="41" customFormat="1" ht="11.25" x14ac:dyDescent="0.2">
      <c r="A31" s="165">
        <v>12</v>
      </c>
      <c r="B31" s="121"/>
      <c r="C31" s="57" t="s">
        <v>39</v>
      </c>
      <c r="D31" s="43" t="s">
        <v>26</v>
      </c>
      <c r="E31" s="52">
        <v>25</v>
      </c>
      <c r="F31" s="58"/>
      <c r="G31" s="46"/>
      <c r="H31" s="59"/>
      <c r="I31" s="47"/>
      <c r="J31" s="47"/>
      <c r="K31" s="46"/>
      <c r="L31" s="46"/>
      <c r="M31" s="46"/>
      <c r="N31" s="46"/>
      <c r="O31" s="46"/>
      <c r="P31" s="46"/>
      <c r="Q31" s="45"/>
    </row>
    <row r="32" spans="1:18" s="41" customFormat="1" ht="22.5" x14ac:dyDescent="0.2">
      <c r="A32" s="108">
        <v>13</v>
      </c>
      <c r="B32" s="121"/>
      <c r="C32" s="57" t="s">
        <v>82</v>
      </c>
      <c r="D32" s="43" t="s">
        <v>26</v>
      </c>
      <c r="E32" s="52">
        <v>25</v>
      </c>
      <c r="F32" s="58"/>
      <c r="G32" s="46"/>
      <c r="H32" s="59"/>
      <c r="I32" s="47"/>
      <c r="J32" s="47"/>
      <c r="K32" s="46"/>
      <c r="L32" s="46"/>
      <c r="M32" s="46"/>
      <c r="N32" s="46"/>
      <c r="O32" s="46"/>
      <c r="P32" s="46"/>
      <c r="Q32" s="45"/>
    </row>
    <row r="33" spans="1:18" s="41" customFormat="1" ht="11.25" x14ac:dyDescent="0.2">
      <c r="A33" s="165">
        <v>14</v>
      </c>
      <c r="B33" s="121"/>
      <c r="C33" s="50" t="s">
        <v>38</v>
      </c>
      <c r="D33" s="37"/>
      <c r="E33" s="44"/>
      <c r="F33" s="39"/>
      <c r="G33" s="39"/>
      <c r="H33" s="39"/>
      <c r="I33" s="39"/>
      <c r="J33" s="47"/>
      <c r="K33" s="40"/>
      <c r="L33" s="39"/>
      <c r="M33" s="39"/>
      <c r="N33" s="39"/>
      <c r="O33" s="39"/>
      <c r="P33" s="40"/>
      <c r="Q33" s="45"/>
    </row>
    <row r="34" spans="1:18" s="41" customFormat="1" ht="11.25" x14ac:dyDescent="0.2">
      <c r="A34" s="165">
        <v>15</v>
      </c>
      <c r="B34" s="109"/>
      <c r="C34" s="57" t="s">
        <v>99</v>
      </c>
      <c r="D34" s="43" t="s">
        <v>26</v>
      </c>
      <c r="E34" s="98">
        <v>25</v>
      </c>
      <c r="F34" s="46"/>
      <c r="G34" s="46"/>
      <c r="H34" s="61"/>
      <c r="I34" s="61"/>
      <c r="J34" s="61"/>
      <c r="K34" s="46"/>
      <c r="L34" s="46"/>
      <c r="M34" s="46"/>
      <c r="N34" s="46"/>
      <c r="O34" s="46"/>
      <c r="P34" s="46"/>
      <c r="Q34" s="45"/>
    </row>
    <row r="35" spans="1:18" s="41" customFormat="1" ht="11.25" x14ac:dyDescent="0.2">
      <c r="A35" s="108">
        <v>16</v>
      </c>
      <c r="B35" s="109"/>
      <c r="C35" s="57" t="s">
        <v>98</v>
      </c>
      <c r="D35" s="43" t="s">
        <v>26</v>
      </c>
      <c r="E35" s="98">
        <v>25</v>
      </c>
      <c r="F35" s="46"/>
      <c r="G35" s="46"/>
      <c r="H35" s="61"/>
      <c r="I35" s="61"/>
      <c r="J35" s="61"/>
      <c r="K35" s="46"/>
      <c r="L35" s="46"/>
      <c r="M35" s="46"/>
      <c r="N35" s="46"/>
      <c r="O35" s="46"/>
      <c r="P35" s="46"/>
      <c r="Q35" s="45"/>
    </row>
    <row r="36" spans="1:18" s="41" customFormat="1" ht="22.5" x14ac:dyDescent="0.2">
      <c r="A36" s="165">
        <v>17</v>
      </c>
      <c r="B36" s="121"/>
      <c r="C36" s="57" t="s">
        <v>100</v>
      </c>
      <c r="D36" s="43" t="s">
        <v>26</v>
      </c>
      <c r="E36" s="52">
        <v>25</v>
      </c>
      <c r="F36" s="58"/>
      <c r="G36" s="46"/>
      <c r="H36" s="60"/>
      <c r="I36" s="61"/>
      <c r="J36" s="47"/>
      <c r="K36" s="46"/>
      <c r="L36" s="46"/>
      <c r="M36" s="46"/>
      <c r="N36" s="46"/>
      <c r="O36" s="46"/>
      <c r="P36" s="46"/>
      <c r="Q36" s="45"/>
    </row>
    <row r="37" spans="1:18" s="41" customFormat="1" ht="11.25" x14ac:dyDescent="0.2">
      <c r="A37" s="165">
        <v>18</v>
      </c>
      <c r="B37" s="35"/>
      <c r="C37" s="57" t="s">
        <v>83</v>
      </c>
      <c r="D37" s="99" t="s">
        <v>40</v>
      </c>
      <c r="E37" s="98">
        <v>28.72</v>
      </c>
      <c r="F37" s="46"/>
      <c r="G37" s="46"/>
      <c r="H37" s="47"/>
      <c r="I37" s="47"/>
      <c r="J37" s="47"/>
      <c r="K37" s="46"/>
      <c r="L37" s="46"/>
      <c r="M37" s="46"/>
      <c r="N37" s="46"/>
      <c r="O37" s="46"/>
      <c r="P37" s="46"/>
      <c r="Q37" s="45"/>
    </row>
    <row r="38" spans="1:18" s="41" customFormat="1" ht="11.25" x14ac:dyDescent="0.2">
      <c r="A38" s="108">
        <v>19</v>
      </c>
      <c r="B38" s="121"/>
      <c r="C38" s="133" t="s">
        <v>62</v>
      </c>
      <c r="D38" s="133"/>
      <c r="E38" s="134"/>
      <c r="F38" s="53"/>
      <c r="G38" s="53"/>
      <c r="H38" s="53"/>
      <c r="I38" s="53"/>
      <c r="J38" s="53"/>
      <c r="K38" s="54"/>
      <c r="L38" s="53"/>
      <c r="M38" s="53"/>
      <c r="N38" s="53"/>
      <c r="O38" s="53"/>
      <c r="P38" s="116"/>
      <c r="Q38" s="45"/>
    </row>
    <row r="39" spans="1:18" s="41" customFormat="1" ht="11.25" x14ac:dyDescent="0.2">
      <c r="A39" s="165">
        <v>20</v>
      </c>
      <c r="B39" s="121"/>
      <c r="C39" s="50" t="s">
        <v>94</v>
      </c>
      <c r="D39" s="51"/>
      <c r="E39" s="52"/>
      <c r="F39" s="53"/>
      <c r="G39" s="53"/>
      <c r="H39" s="53"/>
      <c r="I39" s="53"/>
      <c r="J39" s="53"/>
      <c r="K39" s="54"/>
      <c r="L39" s="53"/>
      <c r="M39" s="53"/>
      <c r="N39" s="53"/>
      <c r="O39" s="53"/>
      <c r="P39" s="54"/>
      <c r="Q39" s="45"/>
    </row>
    <row r="40" spans="1:18" s="41" customFormat="1" ht="45" x14ac:dyDescent="0.2">
      <c r="A40" s="165">
        <v>21</v>
      </c>
      <c r="B40" s="121"/>
      <c r="C40" s="55" t="s">
        <v>79</v>
      </c>
      <c r="D40" s="43" t="s">
        <v>26</v>
      </c>
      <c r="E40" s="52">
        <v>135</v>
      </c>
      <c r="F40" s="46"/>
      <c r="G40" s="46"/>
      <c r="H40" s="47"/>
      <c r="I40" s="47"/>
      <c r="J40" s="47"/>
      <c r="K40" s="46"/>
      <c r="L40" s="46"/>
      <c r="M40" s="46"/>
      <c r="N40" s="46"/>
      <c r="O40" s="46"/>
      <c r="P40" s="46"/>
      <c r="Q40" s="45"/>
    </row>
    <row r="41" spans="1:18" s="41" customFormat="1" ht="11.25" x14ac:dyDescent="0.2">
      <c r="A41" s="108">
        <v>22</v>
      </c>
      <c r="B41" s="121"/>
      <c r="C41" s="50" t="s">
        <v>95</v>
      </c>
      <c r="D41" s="56"/>
      <c r="E41" s="52"/>
      <c r="F41" s="53"/>
      <c r="G41" s="53"/>
      <c r="H41" s="53"/>
      <c r="I41" s="53"/>
      <c r="J41" s="47"/>
      <c r="K41" s="53"/>
      <c r="L41" s="53"/>
      <c r="M41" s="53"/>
      <c r="N41" s="53"/>
      <c r="O41" s="53"/>
      <c r="P41" s="53"/>
      <c r="Q41" s="45"/>
    </row>
    <row r="42" spans="1:18" s="41" customFormat="1" ht="11.25" x14ac:dyDescent="0.2">
      <c r="A42" s="165">
        <v>23</v>
      </c>
      <c r="B42" s="121"/>
      <c r="C42" s="57" t="s">
        <v>39</v>
      </c>
      <c r="D42" s="43" t="s">
        <v>26</v>
      </c>
      <c r="E42" s="52">
        <v>29</v>
      </c>
      <c r="F42" s="58"/>
      <c r="G42" s="46"/>
      <c r="H42" s="59"/>
      <c r="I42" s="47"/>
      <c r="J42" s="47"/>
      <c r="K42" s="46"/>
      <c r="L42" s="46"/>
      <c r="M42" s="46"/>
      <c r="N42" s="46"/>
      <c r="O42" s="46"/>
      <c r="P42" s="46"/>
      <c r="Q42" s="45"/>
    </row>
    <row r="43" spans="1:18" s="41" customFormat="1" ht="22.5" x14ac:dyDescent="0.2">
      <c r="A43" s="165">
        <v>24</v>
      </c>
      <c r="B43" s="121"/>
      <c r="C43" s="57" t="s">
        <v>82</v>
      </c>
      <c r="D43" s="43" t="s">
        <v>26</v>
      </c>
      <c r="E43" s="52">
        <v>29</v>
      </c>
      <c r="F43" s="58"/>
      <c r="G43" s="46"/>
      <c r="H43" s="59"/>
      <c r="I43" s="47"/>
      <c r="J43" s="47"/>
      <c r="K43" s="46"/>
      <c r="L43" s="46"/>
      <c r="M43" s="46"/>
      <c r="N43" s="46"/>
      <c r="O43" s="46"/>
      <c r="P43" s="46"/>
      <c r="Q43" s="45"/>
    </row>
    <row r="44" spans="1:18" s="41" customFormat="1" ht="11.25" x14ac:dyDescent="0.2">
      <c r="A44" s="108">
        <v>25</v>
      </c>
      <c r="B44" s="121"/>
      <c r="C44" s="50" t="s">
        <v>38</v>
      </c>
      <c r="D44" s="37"/>
      <c r="E44" s="44"/>
      <c r="F44" s="39"/>
      <c r="G44" s="39"/>
      <c r="H44" s="39"/>
      <c r="I44" s="39"/>
      <c r="J44" s="47"/>
      <c r="K44" s="40"/>
      <c r="L44" s="39"/>
      <c r="M44" s="39"/>
      <c r="N44" s="39"/>
      <c r="O44" s="39"/>
      <c r="P44" s="40"/>
      <c r="Q44" s="45"/>
    </row>
    <row r="45" spans="1:18" s="41" customFormat="1" ht="11.25" x14ac:dyDescent="0.2">
      <c r="A45" s="165">
        <v>26</v>
      </c>
      <c r="B45" s="109"/>
      <c r="C45" s="57" t="s">
        <v>99</v>
      </c>
      <c r="D45" s="43" t="s">
        <v>26</v>
      </c>
      <c r="E45" s="98">
        <v>29</v>
      </c>
      <c r="F45" s="46"/>
      <c r="G45" s="46"/>
      <c r="H45" s="61"/>
      <c r="I45" s="61"/>
      <c r="J45" s="61"/>
      <c r="K45" s="46"/>
      <c r="L45" s="46"/>
      <c r="M45" s="46"/>
      <c r="N45" s="46"/>
      <c r="O45" s="46"/>
      <c r="P45" s="46"/>
      <c r="Q45" s="45"/>
    </row>
    <row r="46" spans="1:18" s="41" customFormat="1" ht="11.25" x14ac:dyDescent="0.2">
      <c r="A46" s="165">
        <v>27</v>
      </c>
      <c r="B46" s="109"/>
      <c r="C46" s="57" t="s">
        <v>98</v>
      </c>
      <c r="D46" s="43" t="s">
        <v>26</v>
      </c>
      <c r="E46" s="98">
        <v>29</v>
      </c>
      <c r="F46" s="46"/>
      <c r="G46" s="46"/>
      <c r="H46" s="61"/>
      <c r="I46" s="61"/>
      <c r="J46" s="61"/>
      <c r="K46" s="46"/>
      <c r="L46" s="46"/>
      <c r="M46" s="46"/>
      <c r="N46" s="46"/>
      <c r="O46" s="46"/>
      <c r="P46" s="46"/>
      <c r="Q46" s="45"/>
    </row>
    <row r="47" spans="1:18" s="41" customFormat="1" ht="33.75" x14ac:dyDescent="0.2">
      <c r="A47" s="108">
        <v>28</v>
      </c>
      <c r="B47" s="121"/>
      <c r="C47" s="57" t="s">
        <v>78</v>
      </c>
      <c r="D47" s="43" t="s">
        <v>26</v>
      </c>
      <c r="E47" s="52">
        <v>29</v>
      </c>
      <c r="F47" s="58"/>
      <c r="G47" s="46"/>
      <c r="H47" s="60"/>
      <c r="I47" s="61"/>
      <c r="J47" s="47"/>
      <c r="K47" s="46"/>
      <c r="L47" s="46"/>
      <c r="M47" s="46"/>
      <c r="N47" s="46"/>
      <c r="O47" s="46"/>
      <c r="P47" s="46"/>
      <c r="Q47" s="45"/>
      <c r="R47" s="95"/>
    </row>
    <row r="48" spans="1:18" s="41" customFormat="1" ht="11.25" x14ac:dyDescent="0.2">
      <c r="A48" s="165">
        <v>29</v>
      </c>
      <c r="B48" s="35"/>
      <c r="C48" s="57" t="s">
        <v>83</v>
      </c>
      <c r="D48" s="99" t="s">
        <v>40</v>
      </c>
      <c r="E48" s="98">
        <v>28.72</v>
      </c>
      <c r="F48" s="46"/>
      <c r="G48" s="46"/>
      <c r="H48" s="47"/>
      <c r="I48" s="47"/>
      <c r="J48" s="47"/>
      <c r="K48" s="46"/>
      <c r="L48" s="46"/>
      <c r="M48" s="46"/>
      <c r="N48" s="46"/>
      <c r="O48" s="46"/>
      <c r="P48" s="46"/>
      <c r="Q48" s="45"/>
    </row>
    <row r="49" spans="1:16" s="66" customFormat="1" ht="12" thickBot="1" x14ac:dyDescent="0.25">
      <c r="A49" s="138"/>
      <c r="B49" s="138"/>
      <c r="C49" s="139"/>
      <c r="D49" s="140"/>
      <c r="E49" s="140"/>
      <c r="F49" s="141"/>
      <c r="G49" s="141"/>
      <c r="H49" s="141"/>
      <c r="I49" s="141"/>
      <c r="J49" s="141"/>
      <c r="K49" s="141"/>
      <c r="L49" s="141"/>
      <c r="M49" s="141"/>
      <c r="N49" s="141"/>
      <c r="O49" s="141"/>
      <c r="P49" s="141"/>
    </row>
    <row r="50" spans="1:16" s="66" customFormat="1" ht="12" thickTop="1" x14ac:dyDescent="0.2">
      <c r="A50" s="300" t="s">
        <v>2</v>
      </c>
      <c r="B50" s="301"/>
      <c r="C50" s="301"/>
      <c r="D50" s="301"/>
      <c r="E50" s="301"/>
      <c r="F50" s="301"/>
      <c r="G50" s="301"/>
      <c r="H50" s="301"/>
      <c r="I50" s="301"/>
      <c r="J50" s="302"/>
      <c r="K50" s="67"/>
      <c r="L50" s="68">
        <f>SUM(L19:L49)</f>
        <v>0</v>
      </c>
      <c r="M50" s="68">
        <f>SUM(M19:M49)</f>
        <v>0</v>
      </c>
      <c r="N50" s="68">
        <f>SUM(N19:N49)</f>
        <v>0</v>
      </c>
      <c r="O50" s="68">
        <f>SUM(O19:O49)</f>
        <v>0</v>
      </c>
      <c r="P50" s="68">
        <f>SUM(P19:P49)</f>
        <v>0</v>
      </c>
    </row>
    <row r="51" spans="1:16" s="66" customFormat="1" ht="11.25" x14ac:dyDescent="0.2">
      <c r="A51" s="69"/>
      <c r="B51" s="69"/>
      <c r="J51" s="72" t="s">
        <v>28</v>
      </c>
      <c r="K51" s="73"/>
      <c r="L51" s="74"/>
      <c r="M51" s="74"/>
      <c r="N51" s="74">
        <f>ROUND(N50*K51,2)</f>
        <v>0</v>
      </c>
      <c r="O51" s="74"/>
      <c r="P51" s="74">
        <f>N51</f>
        <v>0</v>
      </c>
    </row>
    <row r="52" spans="1:16" s="66" customFormat="1" ht="11.25" x14ac:dyDescent="0.2">
      <c r="A52" s="75"/>
      <c r="B52" s="75"/>
      <c r="J52" s="76" t="s">
        <v>30</v>
      </c>
      <c r="K52" s="73"/>
      <c r="L52" s="77"/>
      <c r="M52" s="77">
        <f>SUM(M50:M51)</f>
        <v>0</v>
      </c>
      <c r="N52" s="77">
        <f>SUM(N50:N51)</f>
        <v>0</v>
      </c>
      <c r="O52" s="77">
        <f>SUM(O50:O51)</f>
        <v>0</v>
      </c>
      <c r="P52" s="77">
        <f>SUM(P50:P51)</f>
        <v>0</v>
      </c>
    </row>
    <row r="53" spans="1:16" x14ac:dyDescent="0.2">
      <c r="B53" s="78"/>
      <c r="C53" s="41"/>
      <c r="D53" s="71"/>
      <c r="E53" s="71"/>
    </row>
    <row r="54" spans="1:16" x14ac:dyDescent="0.2">
      <c r="B54" s="81"/>
      <c r="C54" s="41"/>
      <c r="D54" s="71"/>
      <c r="E54" s="71"/>
      <c r="N54" s="82"/>
      <c r="O54" s="82"/>
      <c r="P54" s="83"/>
    </row>
    <row r="55" spans="1:16" x14ac:dyDescent="0.2">
      <c r="A55" s="286" t="s">
        <v>31</v>
      </c>
      <c r="B55" s="286"/>
      <c r="C55" s="84"/>
      <c r="I55" s="303" t="s">
        <v>32</v>
      </c>
      <c r="J55" s="303"/>
      <c r="K55" s="296"/>
      <c r="L55" s="296"/>
      <c r="M55" s="296"/>
      <c r="N55" s="296"/>
      <c r="O55" s="296"/>
    </row>
    <row r="56" spans="1:16" x14ac:dyDescent="0.2">
      <c r="C56" s="85" t="s">
        <v>33</v>
      </c>
      <c r="K56" s="86"/>
      <c r="L56" s="86"/>
      <c r="M56" s="86" t="s">
        <v>33</v>
      </c>
      <c r="N56" s="86"/>
      <c r="O56" s="86"/>
    </row>
    <row r="57" spans="1:16" x14ac:dyDescent="0.2">
      <c r="A57" s="87" t="s">
        <v>34</v>
      </c>
    </row>
    <row r="58" spans="1:16" s="90" customFormat="1" ht="12.75" x14ac:dyDescent="0.2">
      <c r="A58" s="88"/>
      <c r="B58" s="88"/>
      <c r="C58" s="89"/>
    </row>
    <row r="59" spans="1:16" x14ac:dyDescent="0.2">
      <c r="A59" s="91" t="s">
        <v>29</v>
      </c>
      <c r="B59" s="92"/>
      <c r="C59" s="93"/>
      <c r="D59" s="93"/>
      <c r="E59" s="92"/>
      <c r="F59" s="94"/>
    </row>
    <row r="60" spans="1:16" x14ac:dyDescent="0.2">
      <c r="A60" s="295"/>
      <c r="B60" s="295"/>
      <c r="C60" s="295"/>
      <c r="D60" s="295"/>
      <c r="E60" s="295"/>
      <c r="F60" s="295"/>
    </row>
    <row r="61" spans="1:16" ht="26.25" customHeight="1" x14ac:dyDescent="0.2">
      <c r="A61" s="295" t="s">
        <v>35</v>
      </c>
      <c r="B61" s="295"/>
      <c r="C61" s="295"/>
      <c r="D61" s="295"/>
      <c r="E61" s="295"/>
      <c r="F61" s="295"/>
      <c r="G61" s="295"/>
      <c r="H61" s="295"/>
      <c r="I61" s="295"/>
      <c r="J61" s="295"/>
      <c r="K61" s="295"/>
      <c r="L61" s="295"/>
      <c r="M61" s="295"/>
      <c r="N61" s="295"/>
      <c r="O61" s="295"/>
      <c r="P61" s="295"/>
    </row>
    <row r="63" spans="1:16" x14ac:dyDescent="0.2">
      <c r="C63" s="89"/>
      <c r="D63" s="90"/>
      <c r="E63" s="90"/>
    </row>
    <row r="64" spans="1:16" x14ac:dyDescent="0.2">
      <c r="C64" s="93"/>
      <c r="D64" s="93"/>
      <c r="E64" s="92"/>
    </row>
    <row r="65" spans="3:5" x14ac:dyDescent="0.2">
      <c r="C65" s="96"/>
      <c r="D65" s="96"/>
      <c r="E65" s="96"/>
    </row>
    <row r="66" spans="3:5" x14ac:dyDescent="0.2">
      <c r="C66" s="96"/>
      <c r="D66" s="96"/>
      <c r="E66" s="96"/>
    </row>
  </sheetData>
  <mergeCells count="18">
    <mergeCell ref="A1:P1"/>
    <mergeCell ref="A3:P3"/>
    <mergeCell ref="A4:P4"/>
    <mergeCell ref="M12:N12"/>
    <mergeCell ref="M14:O14"/>
    <mergeCell ref="A60:F60"/>
    <mergeCell ref="A61:P61"/>
    <mergeCell ref="F16:K16"/>
    <mergeCell ref="L16:P16"/>
    <mergeCell ref="A50:J50"/>
    <mergeCell ref="A55:B55"/>
    <mergeCell ref="I55:J55"/>
    <mergeCell ref="K55:O55"/>
    <mergeCell ref="A16:A17"/>
    <mergeCell ref="B16:B17"/>
    <mergeCell ref="C16:C17"/>
    <mergeCell ref="D16:D17"/>
    <mergeCell ref="E16:E17"/>
  </mergeCells>
  <pageMargins left="0.7" right="0.7" top="0.75" bottom="0.75" header="0.3" footer="0.3"/>
  <pageSetup paperSize="9" scale="5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76"/>
  <sheetViews>
    <sheetView view="pageBreakPreview" topLeftCell="A10" zoomScaleNormal="100" zoomScaleSheetLayoutView="100" workbookViewId="0">
      <selection activeCell="E19" sqref="E19"/>
    </sheetView>
  </sheetViews>
  <sheetFormatPr defaultRowHeight="14.25" x14ac:dyDescent="0.2"/>
  <cols>
    <col min="1" max="1" width="3.125" style="1" customWidth="1"/>
    <col min="2" max="2" width="4.75" style="1" customWidth="1"/>
    <col min="3" max="3" width="36.375" style="79" customWidth="1"/>
    <col min="4" max="4" width="5.5" style="80" customWidth="1"/>
    <col min="5" max="5" width="5.75" style="80"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306" t="s">
        <v>134</v>
      </c>
      <c r="B1" s="306"/>
      <c r="C1" s="306"/>
      <c r="D1" s="306"/>
      <c r="E1" s="306"/>
      <c r="F1" s="306"/>
      <c r="G1" s="306"/>
      <c r="H1" s="306"/>
      <c r="I1" s="306"/>
      <c r="J1" s="306"/>
      <c r="K1" s="306"/>
      <c r="L1" s="306"/>
      <c r="M1" s="306"/>
      <c r="N1" s="306"/>
      <c r="O1" s="306"/>
      <c r="P1" s="306"/>
    </row>
    <row r="2" spans="1:16" x14ac:dyDescent="0.2">
      <c r="A2" s="2"/>
      <c r="B2" s="2"/>
      <c r="C2" s="2"/>
      <c r="D2" s="2"/>
      <c r="E2" s="2"/>
      <c r="F2" s="2"/>
      <c r="G2" s="2"/>
      <c r="H2" s="2"/>
      <c r="I2" s="2"/>
      <c r="J2" s="2"/>
      <c r="K2" s="2"/>
      <c r="L2" s="2"/>
      <c r="M2" s="2"/>
      <c r="N2" s="2"/>
      <c r="O2" s="2"/>
      <c r="P2" s="2"/>
    </row>
    <row r="3" spans="1:16" x14ac:dyDescent="0.2">
      <c r="A3" s="307" t="s">
        <v>47</v>
      </c>
      <c r="B3" s="307"/>
      <c r="C3" s="307"/>
      <c r="D3" s="307"/>
      <c r="E3" s="307"/>
      <c r="F3" s="307"/>
      <c r="G3" s="307"/>
      <c r="H3" s="307"/>
      <c r="I3" s="307"/>
      <c r="J3" s="307"/>
      <c r="K3" s="307"/>
      <c r="L3" s="307"/>
      <c r="M3" s="307"/>
      <c r="N3" s="307"/>
      <c r="O3" s="307"/>
      <c r="P3" s="307"/>
    </row>
    <row r="4" spans="1:16" x14ac:dyDescent="0.2">
      <c r="A4" s="308" t="s">
        <v>4</v>
      </c>
      <c r="B4" s="308"/>
      <c r="C4" s="308"/>
      <c r="D4" s="308"/>
      <c r="E4" s="308"/>
      <c r="F4" s="308"/>
      <c r="G4" s="308"/>
      <c r="H4" s="308"/>
      <c r="I4" s="308"/>
      <c r="J4" s="308"/>
      <c r="K4" s="308"/>
      <c r="L4" s="308"/>
      <c r="M4" s="308"/>
      <c r="N4" s="308"/>
      <c r="O4" s="308"/>
      <c r="P4" s="308"/>
    </row>
    <row r="5" spans="1:16" x14ac:dyDescent="0.2">
      <c r="A5" s="3"/>
      <c r="B5" s="3"/>
      <c r="C5" s="4"/>
      <c r="D5" s="5"/>
      <c r="E5" s="6"/>
      <c r="F5" s="7"/>
      <c r="G5" s="7"/>
      <c r="H5" s="7"/>
      <c r="I5" s="7"/>
      <c r="J5" s="7"/>
      <c r="K5" s="7"/>
      <c r="L5" s="7"/>
      <c r="M5" s="7"/>
      <c r="N5" s="7"/>
      <c r="O5" s="3"/>
      <c r="P5" s="3"/>
    </row>
    <row r="6" spans="1:16" s="14" customFormat="1" x14ac:dyDescent="0.25">
      <c r="A6" s="8" t="s">
        <v>54</v>
      </c>
      <c r="B6" s="8"/>
      <c r="C6" s="9"/>
      <c r="D6" s="10"/>
      <c r="E6" s="11"/>
      <c r="F6" s="12"/>
      <c r="G6" s="12"/>
      <c r="H6" s="12"/>
      <c r="I6" s="12"/>
      <c r="J6" s="13"/>
      <c r="K6" s="13"/>
      <c r="L6" s="13"/>
      <c r="M6" s="13"/>
      <c r="N6" s="13"/>
      <c r="O6" s="13"/>
      <c r="P6" s="13"/>
    </row>
    <row r="7" spans="1:16" s="14" customFormat="1" x14ac:dyDescent="0.25">
      <c r="A7" s="8" t="s">
        <v>169</v>
      </c>
      <c r="B7" s="8"/>
      <c r="C7" s="15"/>
      <c r="D7" s="10"/>
      <c r="E7" s="10"/>
      <c r="F7" s="12"/>
      <c r="G7" s="12"/>
      <c r="H7" s="12"/>
      <c r="I7" s="12"/>
      <c r="J7" s="13"/>
      <c r="K7" s="13"/>
      <c r="L7" s="13"/>
      <c r="M7" s="13"/>
      <c r="N7" s="13"/>
      <c r="O7" s="13"/>
      <c r="P7" s="13"/>
    </row>
    <row r="8" spans="1:16" s="14" customFormat="1" x14ac:dyDescent="0.25">
      <c r="A8" s="16" t="s">
        <v>5</v>
      </c>
      <c r="B8" s="8"/>
      <c r="C8" s="9"/>
      <c r="D8" s="10"/>
      <c r="E8" s="10"/>
      <c r="F8" s="12"/>
      <c r="G8" s="12"/>
      <c r="H8" s="12"/>
      <c r="I8" s="12"/>
      <c r="J8" s="12"/>
      <c r="K8" s="13"/>
      <c r="L8" s="13"/>
      <c r="M8" s="13"/>
      <c r="N8" s="13"/>
      <c r="O8" s="13"/>
      <c r="P8" s="13"/>
    </row>
    <row r="9" spans="1:16" s="14" customFormat="1" x14ac:dyDescent="0.25">
      <c r="A9" s="8" t="s">
        <v>55</v>
      </c>
      <c r="B9" s="8"/>
      <c r="C9" s="9"/>
      <c r="D9" s="10"/>
      <c r="E9" s="10"/>
      <c r="F9" s="12"/>
      <c r="G9" s="12"/>
      <c r="H9" s="12"/>
      <c r="I9" s="12"/>
      <c r="J9" s="12"/>
      <c r="K9" s="13"/>
      <c r="L9" s="13"/>
      <c r="M9" s="13"/>
      <c r="N9" s="13"/>
      <c r="O9" s="13"/>
      <c r="P9" s="13"/>
    </row>
    <row r="10" spans="1:16" s="14" customFormat="1" x14ac:dyDescent="0.25">
      <c r="A10" s="17" t="s">
        <v>6</v>
      </c>
      <c r="B10" s="17"/>
      <c r="C10" s="9"/>
      <c r="D10" s="18"/>
      <c r="E10" s="18"/>
      <c r="F10" s="12"/>
      <c r="G10" s="12"/>
      <c r="H10" s="13"/>
      <c r="I10" s="13"/>
      <c r="J10" s="13"/>
      <c r="K10" s="13"/>
      <c r="L10" s="13"/>
      <c r="M10" s="13"/>
      <c r="N10" s="13"/>
      <c r="O10" s="13"/>
      <c r="P10" s="13"/>
    </row>
    <row r="11" spans="1:16" s="14" customFormat="1" x14ac:dyDescent="0.25">
      <c r="A11" s="16" t="s">
        <v>7</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309">
        <f>SUM(P62)</f>
        <v>0</v>
      </c>
      <c r="N12" s="310"/>
      <c r="O12" s="27" t="s">
        <v>8</v>
      </c>
      <c r="P12" s="23"/>
    </row>
    <row r="13" spans="1:16" x14ac:dyDescent="0.2">
      <c r="A13" s="28"/>
      <c r="B13" s="3"/>
      <c r="C13" s="4"/>
      <c r="D13" s="5"/>
      <c r="E13" s="5"/>
      <c r="F13" s="3"/>
      <c r="G13" s="3"/>
      <c r="H13" s="3"/>
      <c r="I13" s="3"/>
      <c r="J13" s="3"/>
      <c r="K13" s="25"/>
      <c r="L13" s="25"/>
      <c r="M13" s="25"/>
      <c r="N13" s="25"/>
      <c r="O13" s="25"/>
      <c r="P13" s="23"/>
    </row>
    <row r="14" spans="1:16" x14ac:dyDescent="0.2">
      <c r="A14" s="28" t="s">
        <v>9</v>
      </c>
      <c r="B14" s="3"/>
      <c r="C14" s="4"/>
      <c r="D14" s="5"/>
      <c r="E14" s="5"/>
      <c r="F14" s="3"/>
      <c r="G14" s="3"/>
      <c r="H14" s="3"/>
      <c r="I14" s="3"/>
      <c r="J14" s="3"/>
      <c r="K14" s="25"/>
      <c r="L14" s="26" t="s">
        <v>10</v>
      </c>
      <c r="M14" s="311"/>
      <c r="N14" s="311"/>
      <c r="O14" s="311"/>
      <c r="P14" s="29"/>
    </row>
    <row r="15" spans="1:16" x14ac:dyDescent="0.2">
      <c r="A15" s="3"/>
      <c r="B15" s="3"/>
      <c r="C15" s="4"/>
      <c r="D15" s="5"/>
      <c r="E15" s="5"/>
      <c r="F15" s="3"/>
      <c r="G15" s="3"/>
      <c r="H15" s="3"/>
      <c r="I15" s="3"/>
      <c r="J15" s="3"/>
      <c r="K15" s="7"/>
      <c r="L15" s="29"/>
      <c r="M15" s="30"/>
      <c r="N15" s="30"/>
      <c r="O15" s="30"/>
      <c r="P15" s="30"/>
    </row>
    <row r="16" spans="1:16" x14ac:dyDescent="0.2">
      <c r="A16" s="274" t="s">
        <v>11</v>
      </c>
      <c r="B16" s="304" t="s">
        <v>12</v>
      </c>
      <c r="C16" s="271" t="s">
        <v>13</v>
      </c>
      <c r="D16" s="266" t="s">
        <v>14</v>
      </c>
      <c r="E16" s="268" t="s">
        <v>15</v>
      </c>
      <c r="F16" s="297" t="s">
        <v>16</v>
      </c>
      <c r="G16" s="298"/>
      <c r="H16" s="298"/>
      <c r="I16" s="298"/>
      <c r="J16" s="298"/>
      <c r="K16" s="298"/>
      <c r="L16" s="299" t="s">
        <v>17</v>
      </c>
      <c r="M16" s="299"/>
      <c r="N16" s="299"/>
      <c r="O16" s="299"/>
      <c r="P16" s="299"/>
    </row>
    <row r="17" spans="1:18" ht="45" x14ac:dyDescent="0.2">
      <c r="A17" s="275"/>
      <c r="B17" s="305"/>
      <c r="C17" s="272"/>
      <c r="D17" s="267"/>
      <c r="E17" s="269"/>
      <c r="F17" s="31" t="s">
        <v>18</v>
      </c>
      <c r="G17" s="31" t="s">
        <v>19</v>
      </c>
      <c r="H17" s="31" t="s">
        <v>20</v>
      </c>
      <c r="I17" s="31" t="s">
        <v>21</v>
      </c>
      <c r="J17" s="31" t="s">
        <v>22</v>
      </c>
      <c r="K17" s="31" t="s">
        <v>23</v>
      </c>
      <c r="L17" s="32" t="s">
        <v>24</v>
      </c>
      <c r="M17" s="31" t="s">
        <v>20</v>
      </c>
      <c r="N17" s="31" t="s">
        <v>21</v>
      </c>
      <c r="O17" s="31" t="s">
        <v>22</v>
      </c>
      <c r="P17" s="32" t="s">
        <v>25</v>
      </c>
    </row>
    <row r="18" spans="1:18"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8" s="41" customFormat="1" ht="11.25" x14ac:dyDescent="0.2">
      <c r="A19" s="34"/>
      <c r="B19" s="35"/>
      <c r="C19" s="36"/>
      <c r="D19" s="37"/>
      <c r="E19" s="38"/>
      <c r="F19" s="39"/>
      <c r="G19" s="39"/>
      <c r="H19" s="39"/>
      <c r="I19" s="39"/>
      <c r="J19" s="39"/>
      <c r="K19" s="40"/>
      <c r="L19" s="39"/>
      <c r="M19" s="39"/>
      <c r="N19" s="39"/>
      <c r="O19" s="39"/>
      <c r="P19" s="40"/>
    </row>
    <row r="20" spans="1:18" s="41" customFormat="1" ht="11.25" x14ac:dyDescent="0.2">
      <c r="A20" s="108">
        <v>1</v>
      </c>
      <c r="B20" s="121"/>
      <c r="C20" s="122" t="s">
        <v>122</v>
      </c>
      <c r="D20" s="119"/>
      <c r="E20" s="44"/>
      <c r="F20" s="53"/>
      <c r="G20" s="53"/>
      <c r="H20" s="53"/>
      <c r="I20" s="53"/>
      <c r="J20" s="53"/>
      <c r="K20" s="53"/>
      <c r="L20" s="53"/>
      <c r="M20" s="53"/>
      <c r="N20" s="53"/>
      <c r="O20" s="53"/>
      <c r="P20" s="53"/>
      <c r="Q20" s="45"/>
    </row>
    <row r="21" spans="1:18" s="41" customFormat="1" ht="11.25" x14ac:dyDescent="0.2">
      <c r="A21" s="108">
        <v>2</v>
      </c>
      <c r="B21" s="121"/>
      <c r="C21" s="57" t="s">
        <v>107</v>
      </c>
      <c r="D21" s="119" t="s">
        <v>36</v>
      </c>
      <c r="E21" s="44">
        <v>1</v>
      </c>
      <c r="F21" s="46"/>
      <c r="G21" s="46"/>
      <c r="H21" s="61"/>
      <c r="I21" s="61"/>
      <c r="J21" s="61"/>
      <c r="K21" s="46"/>
      <c r="L21" s="46"/>
      <c r="M21" s="46"/>
      <c r="N21" s="46"/>
      <c r="O21" s="46"/>
      <c r="P21" s="144"/>
      <c r="Q21" s="45"/>
    </row>
    <row r="22" spans="1:18" s="41" customFormat="1" ht="13.5" customHeight="1" x14ac:dyDescent="0.2">
      <c r="A22" s="108">
        <v>3</v>
      </c>
      <c r="B22" s="121"/>
      <c r="C22" s="162" t="s">
        <v>123</v>
      </c>
      <c r="D22" s="125" t="s">
        <v>36</v>
      </c>
      <c r="E22" s="126">
        <v>2</v>
      </c>
      <c r="F22" s="46"/>
      <c r="G22" s="46"/>
      <c r="H22" s="61"/>
      <c r="I22" s="61"/>
      <c r="J22" s="61"/>
      <c r="K22" s="46"/>
      <c r="L22" s="46"/>
      <c r="M22" s="46"/>
      <c r="N22" s="46"/>
      <c r="O22" s="46"/>
      <c r="P22" s="144"/>
      <c r="Q22" s="45"/>
    </row>
    <row r="23" spans="1:18" s="41" customFormat="1" ht="11.25" x14ac:dyDescent="0.2">
      <c r="A23" s="108">
        <v>4</v>
      </c>
      <c r="B23" s="121"/>
      <c r="C23" s="163" t="s">
        <v>99</v>
      </c>
      <c r="D23" s="101" t="s">
        <v>44</v>
      </c>
      <c r="E23" s="44">
        <v>30</v>
      </c>
      <c r="F23" s="46"/>
      <c r="G23" s="46"/>
      <c r="H23" s="61"/>
      <c r="I23" s="61"/>
      <c r="J23" s="61"/>
      <c r="K23" s="46"/>
      <c r="L23" s="46"/>
      <c r="M23" s="46"/>
      <c r="N23" s="46"/>
      <c r="O23" s="46"/>
      <c r="P23" s="144"/>
      <c r="Q23" s="45"/>
      <c r="R23" s="45"/>
    </row>
    <row r="24" spans="1:18" s="41" customFormat="1" ht="11.25" x14ac:dyDescent="0.2">
      <c r="A24" s="108">
        <v>5</v>
      </c>
      <c r="B24" s="121"/>
      <c r="C24" s="57" t="s">
        <v>98</v>
      </c>
      <c r="D24" s="101" t="s">
        <v>44</v>
      </c>
      <c r="E24" s="44">
        <v>30</v>
      </c>
      <c r="F24" s="53"/>
      <c r="G24" s="53"/>
      <c r="H24" s="53"/>
      <c r="I24" s="53"/>
      <c r="J24" s="53"/>
      <c r="K24" s="54"/>
      <c r="L24" s="53"/>
      <c r="M24" s="53"/>
      <c r="N24" s="53"/>
      <c r="O24" s="53"/>
      <c r="P24" s="144"/>
      <c r="Q24" s="45"/>
    </row>
    <row r="25" spans="1:18" s="41" customFormat="1" ht="22.5" x14ac:dyDescent="0.2">
      <c r="A25" s="108">
        <v>6</v>
      </c>
      <c r="B25" s="121"/>
      <c r="C25" s="57" t="s">
        <v>97</v>
      </c>
      <c r="D25" s="101" t="s">
        <v>44</v>
      </c>
      <c r="E25" s="44">
        <v>30</v>
      </c>
      <c r="F25" s="46"/>
      <c r="G25" s="46"/>
      <c r="H25" s="47"/>
      <c r="I25" s="47"/>
      <c r="J25" s="61"/>
      <c r="K25" s="46"/>
      <c r="L25" s="46"/>
      <c r="M25" s="46"/>
      <c r="N25" s="46"/>
      <c r="O25" s="46"/>
      <c r="P25" s="144"/>
      <c r="Q25" s="45"/>
    </row>
    <row r="26" spans="1:18" s="41" customFormat="1" ht="11.25" x14ac:dyDescent="0.2">
      <c r="A26" s="108">
        <v>7</v>
      </c>
      <c r="B26" s="121"/>
      <c r="C26" s="163" t="s">
        <v>84</v>
      </c>
      <c r="D26" s="119" t="s">
        <v>40</v>
      </c>
      <c r="E26" s="44">
        <v>22</v>
      </c>
      <c r="F26" s="46"/>
      <c r="G26" s="46"/>
      <c r="H26" s="47"/>
      <c r="I26" s="47"/>
      <c r="J26" s="61"/>
      <c r="K26" s="46"/>
      <c r="L26" s="46"/>
      <c r="M26" s="46"/>
      <c r="N26" s="46"/>
      <c r="O26" s="46"/>
      <c r="P26" s="144"/>
      <c r="Q26" s="45"/>
    </row>
    <row r="27" spans="1:18" s="41" customFormat="1" ht="22.5" x14ac:dyDescent="0.2">
      <c r="A27" s="108">
        <v>8</v>
      </c>
      <c r="B27" s="121"/>
      <c r="C27" s="162" t="s">
        <v>124</v>
      </c>
      <c r="D27" s="125" t="s">
        <v>37</v>
      </c>
      <c r="E27" s="126">
        <v>17.54</v>
      </c>
      <c r="F27" s="46"/>
      <c r="G27" s="46"/>
      <c r="H27" s="47"/>
      <c r="I27" s="47"/>
      <c r="J27" s="61"/>
      <c r="K27" s="46"/>
      <c r="L27" s="46"/>
      <c r="M27" s="46"/>
      <c r="N27" s="46"/>
      <c r="O27" s="46"/>
      <c r="P27" s="144"/>
      <c r="Q27" s="45"/>
    </row>
    <row r="28" spans="1:18" s="41" customFormat="1" ht="22.5" x14ac:dyDescent="0.2">
      <c r="A28" s="108">
        <v>9</v>
      </c>
      <c r="B28" s="121"/>
      <c r="C28" s="164" t="s">
        <v>118</v>
      </c>
      <c r="D28" s="128" t="s">
        <v>37</v>
      </c>
      <c r="E28" s="129">
        <v>17.54</v>
      </c>
      <c r="F28" s="46"/>
      <c r="G28" s="46"/>
      <c r="H28" s="47"/>
      <c r="I28" s="47"/>
      <c r="J28" s="61"/>
      <c r="K28" s="46"/>
      <c r="L28" s="46"/>
      <c r="M28" s="46"/>
      <c r="N28" s="46"/>
      <c r="O28" s="46"/>
      <c r="P28" s="144"/>
      <c r="Q28" s="45"/>
    </row>
    <row r="29" spans="1:18" s="41" customFormat="1" ht="11.25" x14ac:dyDescent="0.2">
      <c r="A29" s="108">
        <v>10</v>
      </c>
      <c r="B29" s="121"/>
      <c r="C29" s="162" t="s">
        <v>108</v>
      </c>
      <c r="D29" s="125" t="s">
        <v>37</v>
      </c>
      <c r="E29" s="126">
        <v>76.5</v>
      </c>
      <c r="F29" s="46"/>
      <c r="G29" s="46"/>
      <c r="H29" s="47"/>
      <c r="I29" s="47"/>
      <c r="J29" s="61"/>
      <c r="K29" s="46"/>
      <c r="L29" s="46"/>
      <c r="M29" s="46"/>
      <c r="N29" s="46"/>
      <c r="O29" s="46"/>
      <c r="P29" s="144"/>
      <c r="Q29" s="45"/>
    </row>
    <row r="30" spans="1:18" s="41" customFormat="1" ht="11.25" x14ac:dyDescent="0.2">
      <c r="A30" s="108">
        <v>11</v>
      </c>
      <c r="B30" s="121"/>
      <c r="C30" s="55" t="s">
        <v>93</v>
      </c>
      <c r="D30" s="125" t="s">
        <v>37</v>
      </c>
      <c r="E30" s="126">
        <v>50</v>
      </c>
      <c r="F30" s="131"/>
      <c r="G30" s="131"/>
      <c r="H30" s="132"/>
      <c r="I30" s="132"/>
      <c r="J30" s="61"/>
      <c r="K30" s="131"/>
      <c r="L30" s="131"/>
      <c r="M30" s="131"/>
      <c r="N30" s="131"/>
      <c r="O30" s="131"/>
      <c r="P30" s="144"/>
      <c r="Q30" s="45"/>
    </row>
    <row r="31" spans="1:18" s="41" customFormat="1" ht="11.25" x14ac:dyDescent="0.2">
      <c r="A31" s="108">
        <v>12</v>
      </c>
      <c r="B31" s="121"/>
      <c r="C31" s="55" t="s">
        <v>27</v>
      </c>
      <c r="D31" s="125" t="s">
        <v>37</v>
      </c>
      <c r="E31" s="126">
        <v>50</v>
      </c>
      <c r="F31" s="131"/>
      <c r="G31" s="131"/>
      <c r="H31" s="132"/>
      <c r="I31" s="132"/>
      <c r="J31" s="61"/>
      <c r="K31" s="131"/>
      <c r="L31" s="131"/>
      <c r="M31" s="131"/>
      <c r="N31" s="131"/>
      <c r="O31" s="131"/>
      <c r="P31" s="144"/>
      <c r="Q31" s="45"/>
    </row>
    <row r="32" spans="1:18" s="41" customFormat="1" ht="33.75" x14ac:dyDescent="0.2">
      <c r="A32" s="108">
        <v>13</v>
      </c>
      <c r="B32" s="121"/>
      <c r="C32" s="55" t="s">
        <v>77</v>
      </c>
      <c r="D32" s="125" t="s">
        <v>37</v>
      </c>
      <c r="E32" s="126">
        <v>50</v>
      </c>
      <c r="F32" s="131"/>
      <c r="G32" s="131"/>
      <c r="H32" s="132"/>
      <c r="I32" s="132"/>
      <c r="J32" s="61"/>
      <c r="K32" s="131"/>
      <c r="L32" s="131"/>
      <c r="M32" s="131"/>
      <c r="N32" s="131"/>
      <c r="O32" s="131"/>
      <c r="P32" s="144"/>
      <c r="Q32" s="45"/>
    </row>
    <row r="33" spans="1:18" s="41" customFormat="1" ht="22.5" x14ac:dyDescent="0.2">
      <c r="A33" s="108">
        <v>14</v>
      </c>
      <c r="B33" s="121"/>
      <c r="C33" s="124" t="s">
        <v>80</v>
      </c>
      <c r="D33" s="125" t="s">
        <v>36</v>
      </c>
      <c r="E33" s="126">
        <v>1</v>
      </c>
      <c r="F33" s="131"/>
      <c r="G33" s="131"/>
      <c r="H33" s="132"/>
      <c r="I33" s="132"/>
      <c r="J33" s="61"/>
      <c r="K33" s="131"/>
      <c r="L33" s="131"/>
      <c r="M33" s="131"/>
      <c r="N33" s="131"/>
      <c r="O33" s="131"/>
      <c r="P33" s="144"/>
      <c r="Q33" s="45"/>
    </row>
    <row r="34" spans="1:18" s="41" customFormat="1" ht="22.5" x14ac:dyDescent="0.2">
      <c r="A34" s="108">
        <v>15</v>
      </c>
      <c r="B34" s="121"/>
      <c r="C34" s="124" t="s">
        <v>125</v>
      </c>
      <c r="D34" s="125" t="s">
        <v>37</v>
      </c>
      <c r="E34" s="126">
        <v>30</v>
      </c>
      <c r="F34" s="131"/>
      <c r="G34" s="131"/>
      <c r="H34" s="132"/>
      <c r="I34" s="132"/>
      <c r="J34" s="61"/>
      <c r="K34" s="131"/>
      <c r="L34" s="131"/>
      <c r="M34" s="131"/>
      <c r="N34" s="131"/>
      <c r="O34" s="131"/>
      <c r="P34" s="144"/>
      <c r="Q34" s="45"/>
    </row>
    <row r="35" spans="1:18" s="41" customFormat="1" ht="11.25" x14ac:dyDescent="0.2">
      <c r="A35" s="108">
        <v>16</v>
      </c>
      <c r="B35" s="121"/>
      <c r="C35" s="114" t="s">
        <v>52</v>
      </c>
      <c r="D35" s="115"/>
      <c r="E35" s="115"/>
      <c r="F35" s="53"/>
      <c r="G35" s="53"/>
      <c r="H35" s="53"/>
      <c r="I35" s="53"/>
      <c r="J35" s="53"/>
      <c r="K35" s="54"/>
      <c r="L35" s="53"/>
      <c r="M35" s="53"/>
      <c r="N35" s="53"/>
      <c r="O35" s="53"/>
      <c r="P35" s="143"/>
      <c r="Q35" s="45"/>
    </row>
    <row r="36" spans="1:18" s="173" customFormat="1" ht="22.5" x14ac:dyDescent="0.2">
      <c r="A36" s="108">
        <v>17</v>
      </c>
      <c r="B36" s="166"/>
      <c r="C36" s="167" t="s">
        <v>126</v>
      </c>
      <c r="D36" s="168" t="s">
        <v>40</v>
      </c>
      <c r="E36" s="169">
        <v>45</v>
      </c>
      <c r="F36" s="102"/>
      <c r="G36" s="102"/>
      <c r="H36" s="170"/>
      <c r="I36" s="170"/>
      <c r="J36" s="60"/>
      <c r="K36" s="102"/>
      <c r="L36" s="102"/>
      <c r="M36" s="102"/>
      <c r="N36" s="102"/>
      <c r="O36" s="102"/>
      <c r="P36" s="171"/>
      <c r="Q36" s="172"/>
    </row>
    <row r="37" spans="1:18" s="173" customFormat="1" ht="11.25" x14ac:dyDescent="0.2">
      <c r="A37" s="108">
        <v>18</v>
      </c>
      <c r="B37" s="166"/>
      <c r="C37" s="167" t="s">
        <v>127</v>
      </c>
      <c r="D37" s="174" t="s">
        <v>36</v>
      </c>
      <c r="E37" s="174">
        <v>8</v>
      </c>
      <c r="F37" s="102"/>
      <c r="G37" s="102"/>
      <c r="H37" s="170"/>
      <c r="I37" s="170"/>
      <c r="J37" s="60"/>
      <c r="K37" s="102"/>
      <c r="L37" s="102"/>
      <c r="M37" s="102"/>
      <c r="N37" s="102"/>
      <c r="O37" s="102"/>
      <c r="P37" s="171"/>
      <c r="Q37" s="172"/>
    </row>
    <row r="38" spans="1:18" s="173" customFormat="1" ht="11.25" x14ac:dyDescent="0.2">
      <c r="A38" s="108">
        <v>19</v>
      </c>
      <c r="B38" s="166"/>
      <c r="C38" s="167" t="s">
        <v>109</v>
      </c>
      <c r="D38" s="174" t="s">
        <v>36</v>
      </c>
      <c r="E38" s="175">
        <v>6</v>
      </c>
      <c r="F38" s="102"/>
      <c r="G38" s="102"/>
      <c r="H38" s="170"/>
      <c r="I38" s="170"/>
      <c r="J38" s="60"/>
      <c r="K38" s="102"/>
      <c r="L38" s="102"/>
      <c r="M38" s="102"/>
      <c r="N38" s="102"/>
      <c r="O38" s="102"/>
      <c r="P38" s="171"/>
      <c r="Q38" s="172"/>
    </row>
    <row r="39" spans="1:18" s="173" customFormat="1" ht="22.5" x14ac:dyDescent="0.2">
      <c r="A39" s="108">
        <v>20</v>
      </c>
      <c r="B39" s="166"/>
      <c r="C39" s="167" t="s">
        <v>110</v>
      </c>
      <c r="D39" s="174" t="s">
        <v>36</v>
      </c>
      <c r="E39" s="175">
        <v>6</v>
      </c>
      <c r="F39" s="102"/>
      <c r="G39" s="102"/>
      <c r="H39" s="170"/>
      <c r="I39" s="170"/>
      <c r="J39" s="60"/>
      <c r="K39" s="102"/>
      <c r="L39" s="102"/>
      <c r="M39" s="102"/>
      <c r="N39" s="102"/>
      <c r="O39" s="102"/>
      <c r="P39" s="171"/>
      <c r="Q39" s="172"/>
    </row>
    <row r="40" spans="1:18" s="41" customFormat="1" ht="11.25" x14ac:dyDescent="0.2">
      <c r="A40" s="108">
        <v>21</v>
      </c>
      <c r="B40" s="121"/>
      <c r="C40" s="133" t="s">
        <v>128</v>
      </c>
      <c r="D40" s="133"/>
      <c r="E40" s="134"/>
      <c r="F40" s="53"/>
      <c r="G40" s="53"/>
      <c r="H40" s="53"/>
      <c r="I40" s="53"/>
      <c r="J40" s="53"/>
      <c r="K40" s="54"/>
      <c r="L40" s="53"/>
      <c r="M40" s="53"/>
      <c r="N40" s="53"/>
      <c r="O40" s="53"/>
      <c r="P40" s="143"/>
      <c r="Q40" s="45"/>
    </row>
    <row r="41" spans="1:18" s="41" customFormat="1" ht="11.25" x14ac:dyDescent="0.2">
      <c r="A41" s="108">
        <v>22</v>
      </c>
      <c r="B41" s="121"/>
      <c r="C41" s="135" t="s">
        <v>85</v>
      </c>
      <c r="D41" s="100" t="s">
        <v>36</v>
      </c>
      <c r="E41" s="136">
        <v>2</v>
      </c>
      <c r="F41" s="131"/>
      <c r="G41" s="131"/>
      <c r="H41" s="132"/>
      <c r="I41" s="132"/>
      <c r="J41" s="61"/>
      <c r="K41" s="131"/>
      <c r="L41" s="131"/>
      <c r="M41" s="131"/>
      <c r="N41" s="131"/>
      <c r="O41" s="131"/>
      <c r="P41" s="144"/>
      <c r="Q41" s="45"/>
    </row>
    <row r="42" spans="1:18" s="41" customFormat="1" ht="22.5" x14ac:dyDescent="0.2">
      <c r="A42" s="108">
        <v>23</v>
      </c>
      <c r="B42" s="121"/>
      <c r="C42" s="137" t="s">
        <v>130</v>
      </c>
      <c r="D42" s="100" t="s">
        <v>36</v>
      </c>
      <c r="E42" s="136">
        <v>2</v>
      </c>
      <c r="F42" s="131"/>
      <c r="G42" s="131"/>
      <c r="H42" s="132"/>
      <c r="I42" s="132"/>
      <c r="J42" s="61"/>
      <c r="K42" s="131"/>
      <c r="L42" s="131"/>
      <c r="M42" s="131"/>
      <c r="N42" s="131"/>
      <c r="O42" s="131"/>
      <c r="P42" s="144"/>
      <c r="Q42" s="45"/>
    </row>
    <row r="43" spans="1:18" s="41" customFormat="1" ht="11.25" x14ac:dyDescent="0.2">
      <c r="A43" s="108">
        <v>24</v>
      </c>
      <c r="B43" s="121"/>
      <c r="C43" s="137" t="s">
        <v>63</v>
      </c>
      <c r="D43" s="100" t="s">
        <v>36</v>
      </c>
      <c r="E43" s="136">
        <v>2</v>
      </c>
      <c r="F43" s="131"/>
      <c r="G43" s="131"/>
      <c r="H43" s="132"/>
      <c r="I43" s="132"/>
      <c r="J43" s="61"/>
      <c r="K43" s="131"/>
      <c r="L43" s="131"/>
      <c r="M43" s="131"/>
      <c r="N43" s="131"/>
      <c r="O43" s="131"/>
      <c r="P43" s="144"/>
      <c r="Q43" s="45"/>
      <c r="R43" s="95"/>
    </row>
    <row r="44" spans="1:18" s="41" customFormat="1" ht="11.25" x14ac:dyDescent="0.2">
      <c r="A44" s="108">
        <v>25</v>
      </c>
      <c r="B44" s="121"/>
      <c r="C44" s="137" t="s">
        <v>64</v>
      </c>
      <c r="D44" s="100" t="s">
        <v>36</v>
      </c>
      <c r="E44" s="136">
        <v>2</v>
      </c>
      <c r="F44" s="131"/>
      <c r="G44" s="131"/>
      <c r="H44" s="132"/>
      <c r="I44" s="132"/>
      <c r="J44" s="61"/>
      <c r="K44" s="131"/>
      <c r="L44" s="131"/>
      <c r="M44" s="131"/>
      <c r="N44" s="131"/>
      <c r="O44" s="131"/>
      <c r="P44" s="144"/>
      <c r="Q44" s="45"/>
    </row>
    <row r="45" spans="1:18" s="41" customFormat="1" ht="22.5" x14ac:dyDescent="0.2">
      <c r="A45" s="108">
        <v>26</v>
      </c>
      <c r="B45" s="121"/>
      <c r="C45" s="137" t="s">
        <v>86</v>
      </c>
      <c r="D45" s="100" t="s">
        <v>36</v>
      </c>
      <c r="E45" s="136">
        <v>2</v>
      </c>
      <c r="F45" s="131"/>
      <c r="G45" s="131"/>
      <c r="H45" s="132"/>
      <c r="I45" s="132"/>
      <c r="J45" s="61"/>
      <c r="K45" s="131"/>
      <c r="L45" s="131"/>
      <c r="M45" s="131"/>
      <c r="N45" s="131"/>
      <c r="O45" s="131"/>
      <c r="P45" s="144"/>
      <c r="Q45" s="45"/>
    </row>
    <row r="46" spans="1:18" s="41" customFormat="1" ht="12" customHeight="1" x14ac:dyDescent="0.2">
      <c r="A46" s="108">
        <v>27</v>
      </c>
      <c r="B46" s="121"/>
      <c r="C46" s="133" t="s">
        <v>65</v>
      </c>
      <c r="D46" s="133"/>
      <c r="E46" s="134"/>
      <c r="F46" s="53"/>
      <c r="G46" s="53"/>
      <c r="H46" s="53"/>
      <c r="I46" s="53"/>
      <c r="J46" s="53"/>
      <c r="K46" s="54"/>
      <c r="L46" s="53"/>
      <c r="M46" s="53"/>
      <c r="N46" s="53"/>
      <c r="O46" s="53"/>
      <c r="P46" s="143"/>
      <c r="Q46" s="45"/>
    </row>
    <row r="47" spans="1:18" s="173" customFormat="1" ht="11.25" x14ac:dyDescent="0.2">
      <c r="A47" s="108">
        <v>28</v>
      </c>
      <c r="B47" s="166"/>
      <c r="C47" s="130" t="s">
        <v>88</v>
      </c>
      <c r="D47" s="43" t="s">
        <v>37</v>
      </c>
      <c r="E47" s="179">
        <v>20</v>
      </c>
      <c r="F47" s="102"/>
      <c r="G47" s="102"/>
      <c r="H47" s="170"/>
      <c r="I47" s="170"/>
      <c r="J47" s="60"/>
      <c r="K47" s="102"/>
      <c r="L47" s="102"/>
      <c r="M47" s="102"/>
      <c r="N47" s="102"/>
      <c r="O47" s="102"/>
      <c r="P47" s="171"/>
      <c r="Q47" s="172"/>
    </row>
    <row r="48" spans="1:18" s="173" customFormat="1" ht="11.25" x14ac:dyDescent="0.2">
      <c r="A48" s="108">
        <v>29</v>
      </c>
      <c r="B48" s="166"/>
      <c r="C48" s="130" t="s">
        <v>87</v>
      </c>
      <c r="D48" s="43" t="s">
        <v>37</v>
      </c>
      <c r="E48" s="179">
        <v>20</v>
      </c>
      <c r="F48" s="102"/>
      <c r="G48" s="102"/>
      <c r="H48" s="170"/>
      <c r="I48" s="170"/>
      <c r="J48" s="60"/>
      <c r="K48" s="102"/>
      <c r="L48" s="102"/>
      <c r="M48" s="102"/>
      <c r="N48" s="102"/>
      <c r="O48" s="102"/>
      <c r="P48" s="171"/>
      <c r="Q48" s="172"/>
    </row>
    <row r="49" spans="1:18" s="41" customFormat="1" ht="22.5" x14ac:dyDescent="0.2">
      <c r="A49" s="108">
        <v>30</v>
      </c>
      <c r="B49" s="121"/>
      <c r="C49" s="137" t="s">
        <v>119</v>
      </c>
      <c r="D49" s="100" t="s">
        <v>36</v>
      </c>
      <c r="E49" s="136">
        <v>1</v>
      </c>
      <c r="F49" s="131"/>
      <c r="G49" s="131"/>
      <c r="H49" s="132"/>
      <c r="I49" s="132"/>
      <c r="J49" s="61"/>
      <c r="K49" s="131"/>
      <c r="L49" s="131"/>
      <c r="M49" s="131"/>
      <c r="N49" s="131"/>
      <c r="O49" s="131"/>
      <c r="P49" s="144"/>
      <c r="Q49" s="45"/>
    </row>
    <row r="50" spans="1:18" s="41" customFormat="1" ht="33.75" x14ac:dyDescent="0.2">
      <c r="A50" s="108">
        <v>31</v>
      </c>
      <c r="B50" s="121"/>
      <c r="C50" s="137" t="s">
        <v>120</v>
      </c>
      <c r="D50" s="100" t="s">
        <v>36</v>
      </c>
      <c r="E50" s="136">
        <v>1</v>
      </c>
      <c r="F50" s="131"/>
      <c r="G50" s="131"/>
      <c r="H50" s="132"/>
      <c r="I50" s="132"/>
      <c r="J50" s="61"/>
      <c r="K50" s="131"/>
      <c r="L50" s="131"/>
      <c r="M50" s="131"/>
      <c r="N50" s="131"/>
      <c r="O50" s="131"/>
      <c r="P50" s="144"/>
      <c r="Q50" s="45"/>
      <c r="R50" s="95"/>
    </row>
    <row r="51" spans="1:18" s="41" customFormat="1" ht="22.5" x14ac:dyDescent="0.2">
      <c r="A51" s="108">
        <v>32</v>
      </c>
      <c r="B51" s="121"/>
      <c r="C51" s="137" t="s">
        <v>89</v>
      </c>
      <c r="D51" s="100" t="s">
        <v>36</v>
      </c>
      <c r="E51" s="136">
        <v>2</v>
      </c>
      <c r="F51" s="131"/>
      <c r="G51" s="131"/>
      <c r="H51" s="132"/>
      <c r="I51" s="132"/>
      <c r="J51" s="61"/>
      <c r="K51" s="131"/>
      <c r="L51" s="131"/>
      <c r="M51" s="131"/>
      <c r="N51" s="131"/>
      <c r="O51" s="131"/>
      <c r="P51" s="144"/>
      <c r="Q51" s="45"/>
    </row>
    <row r="52" spans="1:18" s="41" customFormat="1" ht="11.25" x14ac:dyDescent="0.2">
      <c r="A52" s="108">
        <v>33</v>
      </c>
      <c r="B52" s="121"/>
      <c r="C52" s="137" t="s">
        <v>129</v>
      </c>
      <c r="D52" s="100" t="s">
        <v>41</v>
      </c>
      <c r="E52" s="98">
        <v>1</v>
      </c>
      <c r="F52" s="131"/>
      <c r="G52" s="131"/>
      <c r="H52" s="132"/>
      <c r="I52" s="132"/>
      <c r="J52" s="61"/>
      <c r="K52" s="131"/>
      <c r="L52" s="131"/>
      <c r="M52" s="131"/>
      <c r="N52" s="131"/>
      <c r="O52" s="131"/>
      <c r="P52" s="144"/>
      <c r="Q52" s="45"/>
    </row>
    <row r="53" spans="1:18" s="41" customFormat="1" ht="22.5" x14ac:dyDescent="0.2">
      <c r="A53" s="108">
        <v>34</v>
      </c>
      <c r="B53" s="121"/>
      <c r="C53" s="137" t="s">
        <v>121</v>
      </c>
      <c r="D53" s="56" t="s">
        <v>36</v>
      </c>
      <c r="E53" s="98">
        <v>2</v>
      </c>
      <c r="F53" s="131"/>
      <c r="G53" s="131"/>
      <c r="H53" s="132"/>
      <c r="I53" s="132"/>
      <c r="J53" s="61"/>
      <c r="K53" s="131"/>
      <c r="L53" s="131"/>
      <c r="M53" s="131"/>
      <c r="N53" s="131"/>
      <c r="O53" s="131"/>
      <c r="P53" s="144"/>
      <c r="Q53" s="45"/>
    </row>
    <row r="54" spans="1:18" s="41" customFormat="1" ht="21" x14ac:dyDescent="0.2">
      <c r="A54" s="108">
        <v>35</v>
      </c>
      <c r="B54" s="145"/>
      <c r="C54" s="133" t="s">
        <v>66</v>
      </c>
      <c r="D54" s="133"/>
      <c r="E54" s="134"/>
      <c r="F54" s="53"/>
      <c r="G54" s="53"/>
      <c r="H54" s="53"/>
      <c r="I54" s="53"/>
      <c r="J54" s="53"/>
      <c r="K54" s="54"/>
      <c r="L54" s="53"/>
      <c r="M54" s="53"/>
      <c r="N54" s="53"/>
      <c r="O54" s="53"/>
      <c r="P54" s="143"/>
      <c r="Q54" s="45"/>
    </row>
    <row r="55" spans="1:18" s="41" customFormat="1" ht="11.25" x14ac:dyDescent="0.2">
      <c r="A55" s="108">
        <v>36</v>
      </c>
      <c r="B55" s="145"/>
      <c r="C55" s="135" t="s">
        <v>90</v>
      </c>
      <c r="D55" s="100" t="s">
        <v>37</v>
      </c>
      <c r="E55" s="136">
        <v>32</v>
      </c>
      <c r="F55" s="131"/>
      <c r="G55" s="131"/>
      <c r="H55" s="132"/>
      <c r="I55" s="132"/>
      <c r="J55" s="61"/>
      <c r="K55" s="131"/>
      <c r="L55" s="131"/>
      <c r="M55" s="131"/>
      <c r="N55" s="131"/>
      <c r="O55" s="131"/>
      <c r="P55" s="144"/>
      <c r="Q55" s="45"/>
    </row>
    <row r="56" spans="1:18" s="173" customFormat="1" ht="22.5" x14ac:dyDescent="0.2">
      <c r="A56" s="108">
        <v>37</v>
      </c>
      <c r="B56" s="180"/>
      <c r="C56" s="181" t="s">
        <v>91</v>
      </c>
      <c r="D56" s="43" t="s">
        <v>37</v>
      </c>
      <c r="E56" s="179">
        <v>32</v>
      </c>
      <c r="F56" s="102"/>
      <c r="G56" s="102"/>
      <c r="H56" s="170"/>
      <c r="I56" s="170"/>
      <c r="J56" s="60"/>
      <c r="K56" s="102"/>
      <c r="L56" s="102"/>
      <c r="M56" s="102"/>
      <c r="N56" s="102"/>
      <c r="O56" s="102"/>
      <c r="P56" s="171"/>
      <c r="Q56" s="172"/>
    </row>
    <row r="57" spans="1:18" s="173" customFormat="1" ht="22.5" x14ac:dyDescent="0.2">
      <c r="A57" s="108">
        <v>38</v>
      </c>
      <c r="B57" s="180"/>
      <c r="C57" s="181" t="s">
        <v>92</v>
      </c>
      <c r="D57" s="43" t="s">
        <v>41</v>
      </c>
      <c r="E57" s="179">
        <v>1</v>
      </c>
      <c r="F57" s="102"/>
      <c r="G57" s="102"/>
      <c r="H57" s="170"/>
      <c r="I57" s="170"/>
      <c r="J57" s="60"/>
      <c r="K57" s="102"/>
      <c r="L57" s="102"/>
      <c r="M57" s="102"/>
      <c r="N57" s="102"/>
      <c r="O57" s="102"/>
      <c r="P57" s="171"/>
      <c r="Q57" s="172"/>
    </row>
    <row r="58" spans="1:18" s="41" customFormat="1" ht="11.25" x14ac:dyDescent="0.2">
      <c r="A58" s="108">
        <v>39</v>
      </c>
      <c r="B58" s="145"/>
      <c r="C58" s="137" t="s">
        <v>67</v>
      </c>
      <c r="D58" s="100" t="s">
        <v>41</v>
      </c>
      <c r="E58" s="136">
        <v>1</v>
      </c>
      <c r="F58" s="131"/>
      <c r="G58" s="131"/>
      <c r="H58" s="132"/>
      <c r="I58" s="132"/>
      <c r="J58" s="61"/>
      <c r="K58" s="131"/>
      <c r="L58" s="131"/>
      <c r="M58" s="131"/>
      <c r="N58" s="131"/>
      <c r="O58" s="131"/>
      <c r="P58" s="144"/>
      <c r="Q58" s="45"/>
    </row>
    <row r="59" spans="1:18" s="66" customFormat="1" ht="12" thickBot="1" x14ac:dyDescent="0.25">
      <c r="A59" s="138"/>
      <c r="B59" s="138"/>
      <c r="C59" s="139"/>
      <c r="D59" s="140"/>
      <c r="E59" s="140"/>
      <c r="F59" s="141"/>
      <c r="G59" s="141"/>
      <c r="H59" s="141"/>
      <c r="I59" s="141"/>
      <c r="J59" s="141"/>
      <c r="K59" s="141"/>
      <c r="L59" s="141"/>
      <c r="M59" s="141"/>
      <c r="N59" s="141"/>
      <c r="O59" s="141"/>
      <c r="P59" s="141"/>
    </row>
    <row r="60" spans="1:18" s="66" customFormat="1" ht="12" thickTop="1" x14ac:dyDescent="0.2">
      <c r="A60" s="300" t="s">
        <v>2</v>
      </c>
      <c r="B60" s="301"/>
      <c r="C60" s="301"/>
      <c r="D60" s="301"/>
      <c r="E60" s="301"/>
      <c r="F60" s="301"/>
      <c r="G60" s="301"/>
      <c r="H60" s="301"/>
      <c r="I60" s="301"/>
      <c r="J60" s="302"/>
      <c r="K60" s="67"/>
      <c r="L60" s="68">
        <f>SUM(L19:L59)</f>
        <v>0</v>
      </c>
      <c r="M60" s="68">
        <f>SUM(M19:M59)</f>
        <v>0</v>
      </c>
      <c r="N60" s="68">
        <f>SUM(N19:N59)</f>
        <v>0</v>
      </c>
      <c r="O60" s="68">
        <f>SUM(O19:O59)</f>
        <v>0</v>
      </c>
      <c r="P60" s="68">
        <f>SUM(P19:P59)</f>
        <v>0</v>
      </c>
    </row>
    <row r="61" spans="1:18" s="66" customFormat="1" ht="11.25" x14ac:dyDescent="0.2">
      <c r="A61" s="69"/>
      <c r="B61" s="69"/>
      <c r="J61" s="72" t="s">
        <v>28</v>
      </c>
      <c r="K61" s="73"/>
      <c r="L61" s="74"/>
      <c r="M61" s="74"/>
      <c r="N61" s="74">
        <f>ROUND(N60*K61,2)</f>
        <v>0</v>
      </c>
      <c r="O61" s="74"/>
      <c r="P61" s="74">
        <f>N61</f>
        <v>0</v>
      </c>
    </row>
    <row r="62" spans="1:18" s="66" customFormat="1" ht="11.25" x14ac:dyDescent="0.2">
      <c r="A62" s="75"/>
      <c r="B62" s="75"/>
      <c r="J62" s="76" t="s">
        <v>30</v>
      </c>
      <c r="K62" s="73"/>
      <c r="L62" s="77"/>
      <c r="M62" s="77">
        <f>SUM(M60:M61)</f>
        <v>0</v>
      </c>
      <c r="N62" s="77">
        <f>SUM(N60:N61)</f>
        <v>0</v>
      </c>
      <c r="O62" s="77">
        <f>SUM(O60:O61)</f>
        <v>0</v>
      </c>
      <c r="P62" s="77">
        <f>SUM(P60:P61)</f>
        <v>0</v>
      </c>
    </row>
    <row r="63" spans="1:18" x14ac:dyDescent="0.2">
      <c r="B63" s="78"/>
      <c r="C63" s="41"/>
      <c r="D63" s="71"/>
      <c r="E63" s="71"/>
    </row>
    <row r="64" spans="1:18" x14ac:dyDescent="0.2">
      <c r="B64" s="81"/>
      <c r="C64" s="41"/>
      <c r="D64" s="71"/>
      <c r="E64" s="71"/>
      <c r="N64" s="82"/>
      <c r="O64" s="82"/>
      <c r="P64" s="83"/>
    </row>
    <row r="65" spans="1:16" x14ac:dyDescent="0.2">
      <c r="A65" s="286" t="s">
        <v>31</v>
      </c>
      <c r="B65" s="286"/>
      <c r="C65" s="84"/>
      <c r="I65" s="303" t="s">
        <v>32</v>
      </c>
      <c r="J65" s="303"/>
      <c r="K65" s="296"/>
      <c r="L65" s="296"/>
      <c r="M65" s="296"/>
      <c r="N65" s="296"/>
      <c r="O65" s="296"/>
    </row>
    <row r="66" spans="1:16" x14ac:dyDescent="0.2">
      <c r="C66" s="85" t="s">
        <v>33</v>
      </c>
      <c r="K66" s="86"/>
      <c r="L66" s="86"/>
      <c r="M66" s="86" t="s">
        <v>33</v>
      </c>
      <c r="N66" s="86"/>
      <c r="O66" s="86"/>
    </row>
    <row r="67" spans="1:16" x14ac:dyDescent="0.2">
      <c r="A67" s="87" t="s">
        <v>34</v>
      </c>
    </row>
    <row r="68" spans="1:16" s="90" customFormat="1" ht="12.75" x14ac:dyDescent="0.2">
      <c r="A68" s="88"/>
      <c r="B68" s="88"/>
      <c r="C68" s="89"/>
    </row>
    <row r="69" spans="1:16" x14ac:dyDescent="0.2">
      <c r="A69" s="91" t="s">
        <v>29</v>
      </c>
      <c r="B69" s="92"/>
      <c r="C69" s="93"/>
      <c r="D69" s="93"/>
      <c r="E69" s="92"/>
      <c r="F69" s="94"/>
    </row>
    <row r="70" spans="1:16" x14ac:dyDescent="0.2">
      <c r="A70" s="295"/>
      <c r="B70" s="295"/>
      <c r="C70" s="295"/>
      <c r="D70" s="295"/>
      <c r="E70" s="295"/>
      <c r="F70" s="295"/>
    </row>
    <row r="71" spans="1:16" ht="26.25" customHeight="1" x14ac:dyDescent="0.2">
      <c r="A71" s="295" t="s">
        <v>35</v>
      </c>
      <c r="B71" s="295"/>
      <c r="C71" s="295"/>
      <c r="D71" s="295"/>
      <c r="E71" s="295"/>
      <c r="F71" s="295"/>
      <c r="G71" s="295"/>
      <c r="H71" s="295"/>
      <c r="I71" s="295"/>
      <c r="J71" s="295"/>
      <c r="K71" s="295"/>
      <c r="L71" s="295"/>
      <c r="M71" s="295"/>
      <c r="N71" s="295"/>
      <c r="O71" s="295"/>
      <c r="P71" s="295"/>
    </row>
    <row r="73" spans="1:16" x14ac:dyDescent="0.2">
      <c r="C73" s="89"/>
      <c r="D73" s="90"/>
      <c r="E73" s="90"/>
    </row>
    <row r="74" spans="1:16" x14ac:dyDescent="0.2">
      <c r="C74" s="93"/>
      <c r="D74" s="93"/>
      <c r="E74" s="92"/>
    </row>
    <row r="75" spans="1:16" x14ac:dyDescent="0.2">
      <c r="C75" s="96"/>
      <c r="D75" s="96"/>
      <c r="E75" s="96"/>
    </row>
    <row r="76" spans="1:16" x14ac:dyDescent="0.2">
      <c r="C76" s="96"/>
      <c r="D76" s="96"/>
      <c r="E76" s="96"/>
    </row>
  </sheetData>
  <mergeCells count="18">
    <mergeCell ref="A1:P1"/>
    <mergeCell ref="A3:P3"/>
    <mergeCell ref="A4:P4"/>
    <mergeCell ref="M12:N12"/>
    <mergeCell ref="M14:O14"/>
    <mergeCell ref="A70:F70"/>
    <mergeCell ref="A71:P71"/>
    <mergeCell ref="F16:K16"/>
    <mergeCell ref="L16:P16"/>
    <mergeCell ref="A60:J60"/>
    <mergeCell ref="A65:B65"/>
    <mergeCell ref="I65:J65"/>
    <mergeCell ref="K65:O65"/>
    <mergeCell ref="A16:A17"/>
    <mergeCell ref="B16:B17"/>
    <mergeCell ref="C16:C17"/>
    <mergeCell ref="D16:D17"/>
    <mergeCell ref="E16:E17"/>
  </mergeCells>
  <pageMargins left="0.7" right="0.7" top="0.75" bottom="0.75" header="0.3" footer="0.3"/>
  <pageSetup paperSize="9" scale="58" orientation="landscape" verticalDpi="0" r:id="rId1"/>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9"/>
  <sheetViews>
    <sheetView view="pageBreakPreview" topLeftCell="A16" zoomScale="145" zoomScaleNormal="100" zoomScaleSheetLayoutView="145" workbookViewId="0">
      <selection activeCell="H36" sqref="H36"/>
    </sheetView>
  </sheetViews>
  <sheetFormatPr defaultRowHeight="14.25" x14ac:dyDescent="0.2"/>
  <cols>
    <col min="1" max="1" width="3.125" style="1" customWidth="1"/>
    <col min="2" max="2" width="4.75" style="1" customWidth="1"/>
    <col min="3" max="3" width="36.375" style="79" customWidth="1"/>
    <col min="4" max="4" width="5.5" style="80" customWidth="1"/>
    <col min="5" max="5" width="5.75" style="80"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306" t="s">
        <v>135</v>
      </c>
      <c r="B1" s="306"/>
      <c r="C1" s="306"/>
      <c r="D1" s="306"/>
      <c r="E1" s="306"/>
      <c r="F1" s="306"/>
      <c r="G1" s="306"/>
      <c r="H1" s="306"/>
      <c r="I1" s="306"/>
      <c r="J1" s="306"/>
      <c r="K1" s="306"/>
      <c r="L1" s="306"/>
      <c r="M1" s="306"/>
      <c r="N1" s="306"/>
      <c r="O1" s="306"/>
      <c r="P1" s="306"/>
    </row>
    <row r="2" spans="1:16" x14ac:dyDescent="0.2">
      <c r="A2" s="2"/>
      <c r="B2" s="2"/>
      <c r="C2" s="2"/>
      <c r="D2" s="2"/>
      <c r="E2" s="2"/>
      <c r="F2" s="2"/>
      <c r="G2" s="2"/>
      <c r="H2" s="2"/>
      <c r="I2" s="2"/>
      <c r="J2" s="2"/>
      <c r="K2" s="2"/>
      <c r="L2" s="2"/>
      <c r="M2" s="2"/>
      <c r="N2" s="2"/>
      <c r="O2" s="2"/>
      <c r="P2" s="2"/>
    </row>
    <row r="3" spans="1:16" x14ac:dyDescent="0.2">
      <c r="A3" s="307" t="s">
        <v>47</v>
      </c>
      <c r="B3" s="307"/>
      <c r="C3" s="307"/>
      <c r="D3" s="307"/>
      <c r="E3" s="307"/>
      <c r="F3" s="307"/>
      <c r="G3" s="307"/>
      <c r="H3" s="307"/>
      <c r="I3" s="307"/>
      <c r="J3" s="307"/>
      <c r="K3" s="307"/>
      <c r="L3" s="307"/>
      <c r="M3" s="307"/>
      <c r="N3" s="307"/>
      <c r="O3" s="307"/>
      <c r="P3" s="307"/>
    </row>
    <row r="4" spans="1:16" x14ac:dyDescent="0.2">
      <c r="A4" s="308" t="s">
        <v>4</v>
      </c>
      <c r="B4" s="308"/>
      <c r="C4" s="308"/>
      <c r="D4" s="308"/>
      <c r="E4" s="308"/>
      <c r="F4" s="308"/>
      <c r="G4" s="308"/>
      <c r="H4" s="308"/>
      <c r="I4" s="308"/>
      <c r="J4" s="308"/>
      <c r="K4" s="308"/>
      <c r="L4" s="308"/>
      <c r="M4" s="308"/>
      <c r="N4" s="308"/>
      <c r="O4" s="308"/>
      <c r="P4" s="308"/>
    </row>
    <row r="5" spans="1:16" x14ac:dyDescent="0.2">
      <c r="A5" s="3"/>
      <c r="B5" s="3"/>
      <c r="C5" s="4"/>
      <c r="D5" s="5"/>
      <c r="E5" s="6"/>
      <c r="F5" s="7"/>
      <c r="G5" s="7"/>
      <c r="H5" s="7"/>
      <c r="I5" s="7"/>
      <c r="J5" s="7"/>
      <c r="K5" s="7"/>
      <c r="L5" s="7"/>
      <c r="M5" s="7"/>
      <c r="N5" s="7"/>
      <c r="O5" s="3"/>
      <c r="P5" s="3"/>
    </row>
    <row r="6" spans="1:16" s="14" customFormat="1" x14ac:dyDescent="0.25">
      <c r="A6" s="8" t="s">
        <v>56</v>
      </c>
      <c r="B6" s="8"/>
      <c r="C6" s="9"/>
      <c r="D6" s="10"/>
      <c r="E6" s="11"/>
      <c r="F6" s="12"/>
      <c r="G6" s="12"/>
      <c r="H6" s="12"/>
      <c r="I6" s="12"/>
      <c r="J6" s="13"/>
      <c r="K6" s="13"/>
      <c r="L6" s="13"/>
      <c r="M6" s="13"/>
      <c r="N6" s="13"/>
      <c r="O6" s="13"/>
      <c r="P6" s="13"/>
    </row>
    <row r="7" spans="1:16" s="14" customFormat="1" x14ac:dyDescent="0.25">
      <c r="A7" s="8" t="s">
        <v>168</v>
      </c>
      <c r="B7" s="8"/>
      <c r="C7" s="15"/>
      <c r="D7" s="10"/>
      <c r="E7" s="10"/>
      <c r="F7" s="12"/>
      <c r="G7" s="12"/>
      <c r="H7" s="12"/>
      <c r="I7" s="12"/>
      <c r="J7" s="13"/>
      <c r="K7" s="13"/>
      <c r="L7" s="13"/>
      <c r="M7" s="13"/>
      <c r="N7" s="13"/>
      <c r="O7" s="13"/>
      <c r="P7" s="13"/>
    </row>
    <row r="8" spans="1:16" s="14" customFormat="1" x14ac:dyDescent="0.25">
      <c r="A8" s="16" t="s">
        <v>5</v>
      </c>
      <c r="B8" s="8"/>
      <c r="C8" s="9"/>
      <c r="D8" s="10"/>
      <c r="E8" s="10"/>
      <c r="F8" s="12"/>
      <c r="G8" s="12"/>
      <c r="H8" s="12"/>
      <c r="I8" s="12"/>
      <c r="J8" s="12"/>
      <c r="K8" s="13"/>
      <c r="L8" s="13"/>
      <c r="M8" s="13"/>
      <c r="N8" s="13"/>
      <c r="O8" s="13"/>
      <c r="P8" s="13"/>
    </row>
    <row r="9" spans="1:16" s="14" customFormat="1" x14ac:dyDescent="0.25">
      <c r="A9" s="8" t="s">
        <v>53</v>
      </c>
      <c r="B9" s="8"/>
      <c r="C9" s="9"/>
      <c r="D9" s="10"/>
      <c r="E9" s="10"/>
      <c r="F9" s="12"/>
      <c r="G9" s="12"/>
      <c r="H9" s="12"/>
      <c r="I9" s="12"/>
      <c r="J9" s="12"/>
      <c r="K9" s="13"/>
      <c r="L9" s="13"/>
      <c r="M9" s="13"/>
      <c r="N9" s="13"/>
      <c r="O9" s="13"/>
      <c r="P9" s="13"/>
    </row>
    <row r="10" spans="1:16" s="14" customFormat="1" x14ac:dyDescent="0.25">
      <c r="A10" s="17" t="s">
        <v>6</v>
      </c>
      <c r="B10" s="17"/>
      <c r="C10" s="9"/>
      <c r="D10" s="18"/>
      <c r="E10" s="18"/>
      <c r="F10" s="12"/>
      <c r="G10" s="12"/>
      <c r="H10" s="13"/>
      <c r="I10" s="13"/>
      <c r="J10" s="13"/>
      <c r="K10" s="13"/>
      <c r="L10" s="13"/>
      <c r="M10" s="13"/>
      <c r="N10" s="13"/>
      <c r="O10" s="13"/>
      <c r="P10" s="13"/>
    </row>
    <row r="11" spans="1:16" s="14" customFormat="1" x14ac:dyDescent="0.25">
      <c r="A11" s="16" t="s">
        <v>7</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76</v>
      </c>
      <c r="M12" s="309" t="e">
        <f>SUM(#REF!)</f>
        <v>#REF!</v>
      </c>
      <c r="N12" s="310"/>
      <c r="O12" s="27" t="s">
        <v>8</v>
      </c>
      <c r="P12" s="23"/>
    </row>
    <row r="13" spans="1:16" x14ac:dyDescent="0.2">
      <c r="A13" s="28"/>
      <c r="B13" s="3"/>
      <c r="C13" s="4"/>
      <c r="D13" s="5"/>
      <c r="E13" s="5"/>
      <c r="F13" s="3"/>
      <c r="G13" s="3"/>
      <c r="H13" s="3"/>
      <c r="I13" s="3"/>
      <c r="J13" s="3"/>
      <c r="K13" s="25"/>
      <c r="L13" s="25"/>
      <c r="M13" s="25"/>
      <c r="N13" s="25"/>
      <c r="O13" s="25"/>
      <c r="P13" s="23"/>
    </row>
    <row r="14" spans="1:16" x14ac:dyDescent="0.2">
      <c r="A14" s="28" t="s">
        <v>9</v>
      </c>
      <c r="B14" s="3"/>
      <c r="C14" s="4"/>
      <c r="D14" s="5"/>
      <c r="E14" s="5"/>
      <c r="F14" s="3"/>
      <c r="G14" s="3"/>
      <c r="H14" s="3"/>
      <c r="I14" s="3"/>
      <c r="J14" s="3"/>
      <c r="K14" s="25"/>
      <c r="L14" s="26" t="s">
        <v>10</v>
      </c>
      <c r="M14" s="311"/>
      <c r="N14" s="311"/>
      <c r="O14" s="311"/>
      <c r="P14" s="29"/>
    </row>
    <row r="15" spans="1:16" x14ac:dyDescent="0.2">
      <c r="A15" s="3"/>
      <c r="B15" s="3"/>
      <c r="C15" s="4"/>
      <c r="D15" s="5"/>
      <c r="E15" s="5"/>
      <c r="F15" s="3"/>
      <c r="G15" s="3"/>
      <c r="H15" s="3"/>
      <c r="I15" s="3"/>
      <c r="J15" s="3"/>
      <c r="K15" s="7"/>
      <c r="L15" s="29"/>
      <c r="M15" s="30"/>
      <c r="N15" s="30"/>
      <c r="O15" s="30"/>
      <c r="P15" s="30"/>
    </row>
    <row r="16" spans="1:16" x14ac:dyDescent="0.2">
      <c r="A16" s="274" t="s">
        <v>11</v>
      </c>
      <c r="B16" s="304" t="s">
        <v>12</v>
      </c>
      <c r="C16" s="271" t="s">
        <v>13</v>
      </c>
      <c r="D16" s="266" t="s">
        <v>14</v>
      </c>
      <c r="E16" s="268" t="s">
        <v>15</v>
      </c>
      <c r="F16" s="297" t="s">
        <v>16</v>
      </c>
      <c r="G16" s="298"/>
      <c r="H16" s="298"/>
      <c r="I16" s="298"/>
      <c r="J16" s="298"/>
      <c r="K16" s="298"/>
      <c r="L16" s="299" t="s">
        <v>17</v>
      </c>
      <c r="M16" s="299"/>
      <c r="N16" s="299"/>
      <c r="O16" s="299"/>
      <c r="P16" s="299"/>
    </row>
    <row r="17" spans="1:17" ht="45" x14ac:dyDescent="0.2">
      <c r="A17" s="275"/>
      <c r="B17" s="305"/>
      <c r="C17" s="272"/>
      <c r="D17" s="267"/>
      <c r="E17" s="269"/>
      <c r="F17" s="31" t="s">
        <v>18</v>
      </c>
      <c r="G17" s="31" t="s">
        <v>19</v>
      </c>
      <c r="H17" s="31" t="s">
        <v>20</v>
      </c>
      <c r="I17" s="31" t="s">
        <v>21</v>
      </c>
      <c r="J17" s="31" t="s">
        <v>22</v>
      </c>
      <c r="K17" s="31" t="s">
        <v>23</v>
      </c>
      <c r="L17" s="32" t="s">
        <v>24</v>
      </c>
      <c r="M17" s="31" t="s">
        <v>20</v>
      </c>
      <c r="N17" s="31" t="s">
        <v>21</v>
      </c>
      <c r="O17" s="31" t="s">
        <v>22</v>
      </c>
      <c r="P17" s="32" t="s">
        <v>25</v>
      </c>
    </row>
    <row r="18" spans="1:17"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7" s="41" customFormat="1" ht="11.25" x14ac:dyDescent="0.2">
      <c r="A19" s="34"/>
      <c r="B19" s="35"/>
      <c r="C19" s="36"/>
      <c r="D19" s="37"/>
      <c r="E19" s="38"/>
      <c r="F19" s="39"/>
      <c r="G19" s="39"/>
      <c r="H19" s="39"/>
      <c r="I19" s="39"/>
      <c r="J19" s="39"/>
      <c r="K19" s="40"/>
      <c r="L19" s="39"/>
      <c r="M19" s="39"/>
      <c r="N19" s="39"/>
      <c r="O19" s="39"/>
      <c r="P19" s="40"/>
    </row>
    <row r="20" spans="1:17" s="41" customFormat="1" ht="12.75" x14ac:dyDescent="0.2">
      <c r="A20" s="42">
        <v>1</v>
      </c>
      <c r="B20" s="35"/>
      <c r="C20" s="48"/>
      <c r="D20" s="37"/>
      <c r="E20" s="44"/>
      <c r="F20" s="39"/>
      <c r="G20" s="39"/>
      <c r="H20" s="39"/>
      <c r="I20" s="39"/>
      <c r="J20" s="39"/>
      <c r="K20" s="40"/>
      <c r="L20" s="39"/>
      <c r="M20" s="39"/>
      <c r="N20" s="39"/>
      <c r="O20" s="39"/>
      <c r="P20" s="40"/>
      <c r="Q20" s="45"/>
    </row>
    <row r="21" spans="1:17" s="41" customFormat="1" ht="12.75" x14ac:dyDescent="0.2">
      <c r="A21" s="42">
        <v>2</v>
      </c>
      <c r="B21" s="35"/>
      <c r="C21" s="49" t="s">
        <v>3</v>
      </c>
      <c r="D21" s="37"/>
      <c r="E21" s="44"/>
      <c r="F21" s="39"/>
      <c r="G21" s="39"/>
      <c r="H21" s="39"/>
      <c r="I21" s="39"/>
      <c r="J21" s="39"/>
      <c r="K21" s="40"/>
      <c r="L21" s="39"/>
      <c r="M21" s="39"/>
      <c r="N21" s="39"/>
      <c r="O21" s="39"/>
      <c r="P21" s="40"/>
      <c r="Q21" s="45"/>
    </row>
    <row r="22" spans="1:17" s="41" customFormat="1" ht="11.25" x14ac:dyDescent="0.2">
      <c r="A22" s="42">
        <v>3</v>
      </c>
      <c r="B22" s="35"/>
      <c r="C22" s="50" t="s">
        <v>42</v>
      </c>
      <c r="D22" s="51"/>
      <c r="E22" s="52"/>
      <c r="F22" s="53"/>
      <c r="G22" s="53"/>
      <c r="H22" s="53"/>
      <c r="I22" s="53"/>
      <c r="J22" s="53"/>
      <c r="K22" s="54"/>
      <c r="L22" s="53"/>
      <c r="M22" s="53"/>
      <c r="N22" s="53"/>
      <c r="O22" s="53"/>
      <c r="P22" s="54"/>
      <c r="Q22" s="45"/>
    </row>
    <row r="23" spans="1:17" s="41" customFormat="1" ht="11.25" x14ac:dyDescent="0.2">
      <c r="A23" s="42">
        <v>4</v>
      </c>
      <c r="B23" s="107"/>
      <c r="C23" s="160" t="s">
        <v>43</v>
      </c>
      <c r="D23" s="101" t="s">
        <v>44</v>
      </c>
      <c r="E23" s="101">
        <v>320</v>
      </c>
      <c r="F23" s="102"/>
      <c r="G23" s="102"/>
      <c r="H23" s="103"/>
      <c r="I23" s="103"/>
      <c r="J23" s="103"/>
      <c r="K23" s="102"/>
      <c r="L23" s="102"/>
      <c r="M23" s="102"/>
      <c r="N23" s="102"/>
      <c r="O23" s="102"/>
      <c r="P23" s="102"/>
      <c r="Q23" s="45"/>
    </row>
    <row r="24" spans="1:17" s="41" customFormat="1" ht="22.5" x14ac:dyDescent="0.2">
      <c r="A24" s="42">
        <v>5</v>
      </c>
      <c r="B24" s="107"/>
      <c r="C24" s="160" t="s">
        <v>102</v>
      </c>
      <c r="D24" s="101" t="s">
        <v>44</v>
      </c>
      <c r="E24" s="101">
        <v>320</v>
      </c>
      <c r="F24" s="102"/>
      <c r="G24" s="102"/>
      <c r="H24" s="103"/>
      <c r="I24" s="103"/>
      <c r="J24" s="103"/>
      <c r="K24" s="102"/>
      <c r="L24" s="102"/>
      <c r="M24" s="102"/>
      <c r="N24" s="102"/>
      <c r="O24" s="102"/>
      <c r="P24" s="102"/>
      <c r="Q24" s="45"/>
    </row>
    <row r="25" spans="1:17" s="41" customFormat="1" ht="22.5" x14ac:dyDescent="0.2">
      <c r="A25" s="42">
        <v>6</v>
      </c>
      <c r="B25" s="107"/>
      <c r="C25" s="160" t="s">
        <v>45</v>
      </c>
      <c r="D25" s="101" t="s">
        <v>44</v>
      </c>
      <c r="E25" s="101">
        <v>320</v>
      </c>
      <c r="F25" s="102"/>
      <c r="G25" s="102"/>
      <c r="H25" s="103"/>
      <c r="I25" s="103"/>
      <c r="J25" s="103"/>
      <c r="K25" s="102"/>
      <c r="L25" s="102"/>
      <c r="M25" s="102"/>
      <c r="N25" s="102"/>
      <c r="O25" s="102"/>
      <c r="P25" s="102"/>
      <c r="Q25" s="45"/>
    </row>
    <row r="26" spans="1:17" s="41" customFormat="1" ht="33.75" x14ac:dyDescent="0.2">
      <c r="A26" s="42">
        <v>7</v>
      </c>
      <c r="B26" s="107"/>
      <c r="C26" s="160" t="s">
        <v>131</v>
      </c>
      <c r="D26" s="101" t="s">
        <v>44</v>
      </c>
      <c r="E26" s="101">
        <v>320</v>
      </c>
      <c r="F26" s="102"/>
      <c r="G26" s="102"/>
      <c r="H26" s="103"/>
      <c r="I26" s="103"/>
      <c r="J26" s="103"/>
      <c r="K26" s="102"/>
      <c r="L26" s="102"/>
      <c r="M26" s="102"/>
      <c r="N26" s="102"/>
      <c r="O26" s="102"/>
      <c r="P26" s="102"/>
      <c r="Q26" s="45"/>
    </row>
    <row r="27" spans="1:17" s="66" customFormat="1" ht="12" thickBot="1" x14ac:dyDescent="0.25">
      <c r="A27" s="62"/>
      <c r="B27" s="62"/>
      <c r="C27" s="63"/>
      <c r="D27" s="64"/>
      <c r="E27" s="64"/>
      <c r="F27" s="65"/>
      <c r="G27" s="65"/>
      <c r="H27" s="65"/>
      <c r="I27" s="65"/>
      <c r="J27" s="65"/>
      <c r="K27" s="65"/>
      <c r="L27" s="65"/>
      <c r="M27" s="65"/>
      <c r="N27" s="65"/>
      <c r="O27" s="65"/>
      <c r="P27" s="65"/>
    </row>
    <row r="28" spans="1:17" s="66" customFormat="1" ht="12" thickTop="1" x14ac:dyDescent="0.2">
      <c r="A28" s="312" t="s">
        <v>2</v>
      </c>
      <c r="B28" s="313"/>
      <c r="C28" s="313"/>
      <c r="D28" s="313"/>
      <c r="E28" s="313"/>
      <c r="F28" s="313"/>
      <c r="G28" s="313"/>
      <c r="H28" s="313"/>
      <c r="I28" s="313"/>
      <c r="J28" s="314"/>
      <c r="K28" s="67"/>
      <c r="L28" s="68">
        <f>SUM(L19:L27)</f>
        <v>0</v>
      </c>
      <c r="M28" s="68">
        <f>SUM(M19:M27)</f>
        <v>0</v>
      </c>
      <c r="N28" s="68">
        <f>SUM(N19:N27)</f>
        <v>0</v>
      </c>
      <c r="O28" s="68">
        <f>SUM(O19:O27)</f>
        <v>0</v>
      </c>
      <c r="P28" s="68">
        <f>SUM(P19:P27)</f>
        <v>0</v>
      </c>
    </row>
    <row r="29" spans="1:17" s="66" customFormat="1" ht="11.25" x14ac:dyDescent="0.2">
      <c r="A29" s="69"/>
      <c r="B29" s="69"/>
      <c r="C29" s="70"/>
      <c r="D29" s="71"/>
      <c r="E29" s="71"/>
      <c r="J29" s="72" t="s">
        <v>28</v>
      </c>
      <c r="K29" s="73"/>
      <c r="L29" s="74"/>
      <c r="M29" s="74"/>
      <c r="N29" s="74">
        <f>ROUND(N28*K29,2)</f>
        <v>0</v>
      </c>
      <c r="O29" s="74"/>
      <c r="P29" s="74">
        <f>N29</f>
        <v>0</v>
      </c>
    </row>
    <row r="30" spans="1:17" s="66" customFormat="1" ht="11.25" x14ac:dyDescent="0.2">
      <c r="A30" s="75"/>
      <c r="B30" s="75"/>
      <c r="C30" s="41"/>
      <c r="D30" s="71"/>
      <c r="E30" s="71"/>
      <c r="J30" s="76" t="s">
        <v>30</v>
      </c>
      <c r="K30" s="73"/>
      <c r="L30" s="77"/>
      <c r="M30" s="77">
        <f>SUM(M28:M29)</f>
        <v>0</v>
      </c>
      <c r="N30" s="77">
        <f>SUM(N28:N29)</f>
        <v>0</v>
      </c>
      <c r="O30" s="77">
        <f>SUM(O28:O29)</f>
        <v>0</v>
      </c>
      <c r="P30" s="77">
        <f>SUM(P28:P29)</f>
        <v>0</v>
      </c>
    </row>
    <row r="31" spans="1:17" x14ac:dyDescent="0.2">
      <c r="B31" s="78"/>
    </row>
    <row r="32" spans="1:17" x14ac:dyDescent="0.2">
      <c r="B32" s="81"/>
      <c r="N32" s="82"/>
      <c r="O32" s="82"/>
      <c r="P32" s="83"/>
    </row>
    <row r="33" spans="1:16" x14ac:dyDescent="0.2">
      <c r="A33" s="286" t="s">
        <v>31</v>
      </c>
      <c r="B33" s="286"/>
      <c r="C33" s="84"/>
      <c r="I33" s="303" t="s">
        <v>32</v>
      </c>
      <c r="J33" s="303"/>
      <c r="K33" s="296"/>
      <c r="L33" s="296"/>
      <c r="M33" s="296"/>
      <c r="N33" s="296"/>
      <c r="O33" s="296"/>
    </row>
    <row r="34" spans="1:16" x14ac:dyDescent="0.2">
      <c r="C34" s="85" t="s">
        <v>33</v>
      </c>
      <c r="K34" s="86"/>
      <c r="L34" s="86"/>
      <c r="M34" s="86" t="s">
        <v>33</v>
      </c>
      <c r="N34" s="86"/>
      <c r="O34" s="86"/>
    </row>
    <row r="35" spans="1:16" x14ac:dyDescent="0.2">
      <c r="A35" s="87" t="s">
        <v>34</v>
      </c>
    </row>
    <row r="36" spans="1:16" s="90" customFormat="1" ht="12.75" x14ac:dyDescent="0.2">
      <c r="A36" s="88"/>
      <c r="B36" s="88"/>
      <c r="C36" s="89"/>
    </row>
    <row r="37" spans="1:16" x14ac:dyDescent="0.2">
      <c r="A37" s="91" t="s">
        <v>29</v>
      </c>
      <c r="B37" s="92"/>
      <c r="C37" s="93"/>
      <c r="D37" s="93"/>
      <c r="E37" s="92"/>
      <c r="F37" s="94"/>
    </row>
    <row r="38" spans="1:16" x14ac:dyDescent="0.2">
      <c r="A38" s="295"/>
      <c r="B38" s="295"/>
      <c r="C38" s="295"/>
      <c r="D38" s="295"/>
      <c r="E38" s="295"/>
      <c r="F38" s="295"/>
    </row>
    <row r="39" spans="1:16" ht="26.25" customHeight="1" x14ac:dyDescent="0.2">
      <c r="A39" s="295" t="s">
        <v>35</v>
      </c>
      <c r="B39" s="295"/>
      <c r="C39" s="295"/>
      <c r="D39" s="295"/>
      <c r="E39" s="295"/>
      <c r="F39" s="295"/>
      <c r="G39" s="295"/>
      <c r="H39" s="295"/>
      <c r="I39" s="295"/>
      <c r="J39" s="295"/>
      <c r="K39" s="295"/>
      <c r="L39" s="295"/>
      <c r="M39" s="295"/>
      <c r="N39" s="295"/>
      <c r="O39" s="295"/>
      <c r="P39" s="295"/>
    </row>
  </sheetData>
  <mergeCells count="18">
    <mergeCell ref="A1:P1"/>
    <mergeCell ref="A3:P3"/>
    <mergeCell ref="A4:P4"/>
    <mergeCell ref="M12:N12"/>
    <mergeCell ref="M14:O14"/>
    <mergeCell ref="A38:F38"/>
    <mergeCell ref="A39:P39"/>
    <mergeCell ref="F16:K16"/>
    <mergeCell ref="L16:P16"/>
    <mergeCell ref="A28:J28"/>
    <mergeCell ref="A33:B33"/>
    <mergeCell ref="I33:J33"/>
    <mergeCell ref="K33:O33"/>
    <mergeCell ref="A16:A17"/>
    <mergeCell ref="B16:B17"/>
    <mergeCell ref="C16:C17"/>
    <mergeCell ref="D16:D17"/>
    <mergeCell ref="E16:E17"/>
  </mergeCells>
  <pageMargins left="0.7" right="0.7" top="0.75" bottom="0.75" header="0.3" footer="0.3"/>
  <pageSetup paperSize="9" scale="5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3.daļa</vt:lpstr>
      <vt:lpstr>Koptāme</vt:lpstr>
      <vt:lpstr>Kopsavilkums</vt:lpstr>
      <vt:lpstr>Jaunmārupes pamatskola</vt:lpstr>
      <vt:lpstr>Mūzikas un mākslas skola</vt:lpstr>
      <vt:lpstr>Skultes sākumskola</vt:lpstr>
      <vt:lpstr>Švarcenieki</vt:lpstr>
      <vt:lpstr>'3.daļa'!Print_Area</vt:lpstr>
      <vt:lpstr>'Jaunmārupes pamatskola'!Print_Area</vt:lpstr>
      <vt:lpstr>'Mūzikas un mākslas skola'!Print_Area</vt:lpstr>
      <vt:lpstr>'Skultes sākumskola'!Print_Area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Jevgenija Olenoviča</dc:creator>
  <cp:lastModifiedBy>Iveta IS. Struge</cp:lastModifiedBy>
  <cp:lastPrinted>2017-05-12T06:37:45Z</cp:lastPrinted>
  <dcterms:created xsi:type="dcterms:W3CDTF">2012-08-28T06:18:11Z</dcterms:created>
  <dcterms:modified xsi:type="dcterms:W3CDTF">2017-05-23T07:48:20Z</dcterms:modified>
</cp:coreProperties>
</file>