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120" windowHeight="6120"/>
  </bookViews>
  <sheets>
    <sheet name="Sheet1" sheetId="1" r:id="rId1"/>
  </sheets>
  <definedNames>
    <definedName name="_xlnm.Print_Titles" localSheetId="0">Sheet1!$18:$18</definedName>
  </definedNames>
  <calcPr calcId="145621" concurrentCalc="0"/>
</workbook>
</file>

<file path=xl/calcChain.xml><?xml version="1.0" encoding="utf-8"?>
<calcChain xmlns="http://schemas.openxmlformats.org/spreadsheetml/2006/main">
  <c r="I67" i="1" l="1"/>
  <c r="I63" i="1"/>
  <c r="I64" i="1"/>
  <c r="I65" i="1"/>
  <c r="I66" i="1"/>
  <c r="I62" i="1"/>
  <c r="I52" i="1"/>
  <c r="I57" i="1"/>
  <c r="I104" i="1"/>
  <c r="A73" i="1"/>
  <c r="A75" i="1"/>
  <c r="I72" i="1"/>
  <c r="I101" i="1"/>
  <c r="I102" i="1"/>
  <c r="I103" i="1"/>
  <c r="I96" i="1"/>
  <c r="I97" i="1"/>
  <c r="I98" i="1"/>
  <c r="I99" i="1"/>
  <c r="I100" i="1"/>
  <c r="I92" i="1"/>
  <c r="I93" i="1"/>
  <c r="I94" i="1"/>
  <c r="I95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3" i="1"/>
  <c r="I56" i="1"/>
  <c r="I55" i="1"/>
  <c r="I54" i="1"/>
  <c r="I53" i="1"/>
  <c r="I51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2" i="1"/>
  <c r="I23" i="1"/>
  <c r="I21" i="1"/>
  <c r="I105" i="1"/>
  <c r="I106" i="1"/>
  <c r="I24" i="1"/>
  <c r="I25" i="1"/>
  <c r="I26" i="1"/>
  <c r="I46" i="1"/>
  <c r="I47" i="1"/>
  <c r="I48" i="1"/>
  <c r="A76" i="1"/>
  <c r="A77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52" i="1"/>
  <c r="A53" i="1"/>
  <c r="A54" i="1"/>
  <c r="A55" i="1"/>
  <c r="A56" i="1"/>
  <c r="A29" i="1"/>
  <c r="A30" i="1"/>
  <c r="A31" i="1"/>
  <c r="A32" i="1"/>
  <c r="A33" i="1"/>
  <c r="A34" i="1"/>
  <c r="A35" i="1"/>
  <c r="A36" i="1"/>
  <c r="A37" i="1"/>
  <c r="A22" i="1"/>
  <c r="A23" i="1"/>
  <c r="A38" i="1"/>
  <c r="A39" i="1"/>
  <c r="A40" i="1"/>
  <c r="A41" i="1"/>
  <c r="A42" i="1"/>
  <c r="A43" i="1"/>
  <c r="A44" i="1"/>
  <c r="A45" i="1"/>
  <c r="I58" i="1"/>
  <c r="I59" i="1"/>
  <c r="I68" i="1"/>
  <c r="I69" i="1"/>
  <c r="I108" i="1"/>
  <c r="I109" i="1"/>
  <c r="I110" i="1"/>
</calcChain>
</file>

<file path=xl/sharedStrings.xml><?xml version="1.0" encoding="utf-8"?>
<sst xmlns="http://schemas.openxmlformats.org/spreadsheetml/2006/main" count="303" uniqueCount="201">
  <si>
    <t>Nr.</t>
  </si>
  <si>
    <t>Latīniskais nosaukums</t>
  </si>
  <si>
    <t>Latviskais nosaukums</t>
  </si>
  <si>
    <t>Skaits</t>
  </si>
  <si>
    <t>Mārupes vidusskola</t>
  </si>
  <si>
    <t>Indijas kanna</t>
  </si>
  <si>
    <t>Jaunmārupes pamatskola</t>
  </si>
  <si>
    <t>Begonia semperflorens</t>
  </si>
  <si>
    <t>Pelargonium zonale</t>
  </si>
  <si>
    <t>Caleus Blumei</t>
  </si>
  <si>
    <t>Lobelia erinus</t>
  </si>
  <si>
    <t>Lotus maculatus</t>
  </si>
  <si>
    <t>Plankumainais vainagnadziņš</t>
  </si>
  <si>
    <t>Petunia hybrida</t>
  </si>
  <si>
    <t>Ilgziedu begonija</t>
  </si>
  <si>
    <t>Pelargonium peltatum</t>
  </si>
  <si>
    <t>Impatiens Neu-Guinea</t>
  </si>
  <si>
    <t>Jaungvinejas balzamīne</t>
  </si>
  <si>
    <t>Helichrysum petiolare</t>
  </si>
  <si>
    <t>Vilnainā gnafālija  jeb kātlapu salmene</t>
  </si>
  <si>
    <t>Tagetes patula</t>
  </si>
  <si>
    <t>Zemā lobēlija, nokarena</t>
  </si>
  <si>
    <t>Zeltaini dzelteniem, vara nokrāsas ziediem</t>
  </si>
  <si>
    <t>Begonija elatior</t>
  </si>
  <si>
    <t>Dižā begonija</t>
  </si>
  <si>
    <t>Šķirne zied nepārtraukti no maija līdz pa pirmajām salnām.
Augstums: 25cm
Krāsa: Sarkana</t>
  </si>
  <si>
    <t>Šķirne zied nepārtraukti no maija līdz pa pirmajām salnām.
Augstums: 25cm
Krāsa: Dzeltena</t>
  </si>
  <si>
    <t>Hibrīdā petūnija</t>
  </si>
  <si>
    <t>Petūnijas nokarenās, lielziedu
Krāsa: Tumši sarkana</t>
  </si>
  <si>
    <t>PII "Lienīte"</t>
  </si>
  <si>
    <t>Divkrāsu krustaine</t>
  </si>
  <si>
    <t>Dichondra argentea</t>
  </si>
  <si>
    <t>Sudrabainā dihondra</t>
  </si>
  <si>
    <t>Šķirne ar 20cm lielām lapām
Augstums: 50cm
Krāsa: Lapojums sarkans</t>
  </si>
  <si>
    <t>Labiekārtošanas dienests</t>
  </si>
  <si>
    <t>Triticum</t>
  </si>
  <si>
    <t xml:space="preserve">kvieši </t>
  </si>
  <si>
    <t>p12</t>
  </si>
  <si>
    <t>kasete</t>
  </si>
  <si>
    <t>p19</t>
  </si>
  <si>
    <t>Dižā prīmula</t>
  </si>
  <si>
    <t>Matainā sarzāle</t>
  </si>
  <si>
    <t>Ferullapu sunītis</t>
  </si>
  <si>
    <t>Forstera laimiņš</t>
  </si>
  <si>
    <t>Baststarda laimiņš</t>
  </si>
  <si>
    <t>Zieds 5-6cm liels. Labi sazarojas līdz pat 35cm diametrā.
Augstums: 20 - 25cm
Krāsa: Oranža</t>
  </si>
  <si>
    <t>Zieds 5-6cm liels. Labi sazarojas līdz pat 35cm diametrā.
Augstums: 20 - 25cm
Krāsa: Dzeltena</t>
  </si>
  <si>
    <t>Kompakts, puslodveida augums, bagātīgi ziedoša, izturīga pret karstumu.
Augstums: 25cm
Krāsa: Zila</t>
  </si>
  <si>
    <t>Pretendenta piedāvājums
Norādīt atbilst/neatbilst</t>
  </si>
  <si>
    <t>Piedāvātā cena par vienību EUR bez PVN</t>
  </si>
  <si>
    <t>Piedāvātā cena par apjomu EUR bez PVN</t>
  </si>
  <si>
    <t>PVN</t>
  </si>
  <si>
    <t>1.piegāde</t>
  </si>
  <si>
    <t>2.piegāde</t>
  </si>
  <si>
    <t>3.piegāde</t>
  </si>
  <si>
    <t>Tehniskās prasības</t>
  </si>
  <si>
    <t>Piedāvātā cena Jaunmārupes pamatskolai EUR bez PVN</t>
  </si>
  <si>
    <t>Piedāvātā cena Jaunmārupes pamatskolai EUR ar PVN</t>
  </si>
  <si>
    <t>Piedāvātā cena PII "Lienīte" EUR bez PVN</t>
  </si>
  <si>
    <t>Piedāvātā cena PII "Lienīte" EUR ar PVN</t>
  </si>
  <si>
    <t>Piedāvātā cena Labiekārtošanas dienestam EUR bez PVN</t>
  </si>
  <si>
    <t>Piedāvātā cena Labiekārtošanas dienestam EUR ar PVN</t>
  </si>
  <si>
    <t>Piedāvātā līgumcena EUR bez PVN</t>
  </si>
  <si>
    <t>Piedāvātā līgumcena EUR ar PVN</t>
  </si>
  <si>
    <t>Piegādes veids</t>
  </si>
  <si>
    <t>Piedāvātā līgumcena</t>
  </si>
  <si>
    <t>Ragainā vijolīte</t>
  </si>
  <si>
    <t xml:space="preserve">Ragainā vijolīte </t>
  </si>
  <si>
    <t xml:space="preserve">Ilgziedu begonija </t>
  </si>
  <si>
    <t xml:space="preserve">Jaungvinejas balzamīne  </t>
  </si>
  <si>
    <t xml:space="preserve">Zemā samtene </t>
  </si>
  <si>
    <t xml:space="preserve">Benary begonija </t>
  </si>
  <si>
    <t>sudrabainā celozija</t>
  </si>
  <si>
    <t xml:space="preserve">Jaungvinejas balzamīne </t>
  </si>
  <si>
    <t xml:space="preserve">Batātu ipomeja </t>
  </si>
  <si>
    <t>Lielziedu pelargonija</t>
  </si>
  <si>
    <t xml:space="preserve">Lielziedu pelargonija </t>
  </si>
  <si>
    <t xml:space="preserve">Vairogveida pelargonija </t>
  </si>
  <si>
    <t>Vairogveida pelargonija</t>
  </si>
  <si>
    <t xml:space="preserve">sarainā sarzāle </t>
  </si>
  <si>
    <t>Zemā samtene</t>
  </si>
  <si>
    <t>Dienvidamerikas verbena</t>
  </si>
  <si>
    <t>Joslu  pelargonija</t>
  </si>
  <si>
    <t>Pelargonium peltatum x zonale</t>
  </si>
  <si>
    <t>Vairogveida pelargonija, nokarena</t>
  </si>
  <si>
    <t>Blūma skaistnātrīte</t>
  </si>
  <si>
    <t>Petūnijas nokarenās, lielziedu
Krāsa: Violeta</t>
  </si>
  <si>
    <t xml:space="preserve">Sudrablapu struktūraugs ar dziļi iegrieztām lapām, labi sazarots, kompakts augums
Augstums: 20cm
Krāsa: Lapojums pelēks </t>
  </si>
  <si>
    <t>Senecio bicolor (Silverdust)</t>
  </si>
  <si>
    <t xml:space="preserve">Zieds 5-6cm liels. Labi sazarojas līdz pat 35cm diametrā.
Augstums: 20 - 25cm
Krāsa: Dažāda </t>
  </si>
  <si>
    <t>Tagetes patula (MIX)</t>
  </si>
  <si>
    <t>Primula elatior (MIX)</t>
  </si>
  <si>
    <t>Kompakti augi ar lieliem ziediem un mazām lapām
Augstums: 18cm
Krāsa: dažādas</t>
  </si>
  <si>
    <t>Viola cornuta (Twix Apricot)</t>
  </si>
  <si>
    <t xml:space="preserve">Plakans, spēcīgs, labi sazarots augums, ļoti laba ziemcietība, piemērota audzēšanai parastos un iekarināmos podos
Augstums:  10-15cm
Krāsa: Ziedi oranži ar violetu </t>
  </si>
  <si>
    <t>Viola cornuta  (Ice Babies Bronze Lavander)</t>
  </si>
  <si>
    <t xml:space="preserve">Ļoti agri ziedoša, vienmērīgi kompakts augums, lieli ziedi uz īsiem kātiem, ilgstoši ziedoša.
Augstums: 10cm
Krāsa: Ziedi oranži ar violetu apmali </t>
  </si>
  <si>
    <t>Viola cornuta (Twix Apricot Antique)</t>
  </si>
  <si>
    <t>Zied pirmajā gadā ar pūkainām, sudrabbaltām vārpām, kompakti ceri ar viegli nokarenu lapojumu, daļēji ziemcietīga
Augstums: 40 - 60cm
Krāsa: sudrabainas vārpas</t>
  </si>
  <si>
    <t>Pennisetum villosum (Nemira)</t>
  </si>
  <si>
    <t xml:space="preserve">Ļoti lieli, puspildīti ziedi spilgtās krāsās, spēcīgi, robusti, labi sazaroti un dažādu laika apstākļu izturīgi augi
Augstums: 25cm, 
Krāsa: Dzeltena </t>
  </si>
  <si>
    <t>Tagetes patula (Solena Yellow)</t>
  </si>
  <si>
    <t xml:space="preserve">Agri ziedoša, augs ļoti labi izceļ ziedus,
Augstums: 50cm
Krāsa: ziedi sarkanā krāsā </t>
  </si>
  <si>
    <t>Begonia benariensis (Big Red with Green Leaf)</t>
  </si>
  <si>
    <t xml:space="preserve">Agri ziedoša ar vienmērīgu, kompaktu, apaļu augumu, spēcīgs, tumšs lapojums,  brūnas lapas,
Augstums: 15cm,
Krāsa:  Ziedi koši rozā </t>
  </si>
  <si>
    <t>Begonia semperflorens (Marsala Rose)</t>
  </si>
  <si>
    <t>Ļoti kompakts, puslodveida augums, bagātīgi ziedošs.
Augstums: 30cm, 
Krāsa: koši dzelteni ziedi</t>
  </si>
  <si>
    <t>Bidens ferulifolia (Yellow Pearl)</t>
  </si>
  <si>
    <t>Spēcīgi augi ar labu izturību āra apstākļos, stabilas, stāvas ziedkopas, ilgstoši ziedošs ziedu paklājs
Augstums: 35cm, 
Krāsa: Dzeltena, oranža, sarkana</t>
  </si>
  <si>
    <t>Celosia argentea (Fashion Look Mix)</t>
  </si>
  <si>
    <t xml:space="preserve">Kompakts, labi sazarots augums
Augstums: 25cm
Krāsa: Oranža </t>
  </si>
  <si>
    <t>Impatiens New Guinea (Divaro F1 Orange)</t>
  </si>
  <si>
    <t xml:space="preserve">Kompakts, labi sazarots augums
Augstums: 25cm
Krāsa: Laškrāsa ar oranžām strīpiņām </t>
  </si>
  <si>
    <t>Impatiens New Guinea (Divaro F1 Orange Bicolor)</t>
  </si>
  <si>
    <t xml:space="preserve">Vēsuma fāze veicina bagātīgāku ziedēšanu un spēcīgāku auga uzbūvi, augi zied ilgstoši - līdz pat pirmajai salnai, agri un ļoti bagātīgi ziedoša
Augstums: 25cm
Krāsa: Tumši sarkanvioleti ziedi </t>
  </si>
  <si>
    <t>Pelargonium grandiflorum (Clarion Dark Red)</t>
  </si>
  <si>
    <t xml:space="preserve">Vēsuma fāze veicina bagātīgāku ziedēšanu un spēcīgāku auga uzbūvi, augi zied ilgstoši - līdz pat pirmajai salnai, agri un ļoti bagātīgi ziedoša
Augstums: 25cm
Krāsa: Rozā ar "actiņu" </t>
  </si>
  <si>
    <t>Pelargonium grandiflorum (Clarion Pink with Eye)</t>
  </si>
  <si>
    <t>Vēsuma fāze veicina bagātīgāku ziedēšanu un spēcīgāku auga uzbūvi, augi zied ilgstoši - līdz pat pirmajai salnai, agri un ļoti bagātīgi ziedoša
Augstums: 25cm
Krāsa: Balta</t>
  </si>
  <si>
    <t>Pelargonium grandiflorum  (Clarion White)</t>
  </si>
  <si>
    <t xml:space="preserve">Kompakti augoša sērija ar tumši zaļu lapojumu, vienmērīgi agri uzzied, smalki ziedi.
Augstums: 30cm
Krāsa: Sarkana </t>
  </si>
  <si>
    <t>Pelargonium peltatum (Grandeur Butterfly Red)</t>
  </si>
  <si>
    <t>Zied pirmajā gadā ar slaidām, sarkanām vārpām, daļēji ziemcietīga
Augstums: 40cm
Krāsa: sarkanas svītrainas lapas, sarkanas vārpas</t>
  </si>
  <si>
    <t>Pennisetum setaceum  (Fireworks)</t>
  </si>
  <si>
    <t xml:space="preserve">Zied pirmajā gadā ar slaidām, sarkanām vārpām, daļēji ziemcietīga
Augstums: 70cm
Krāsa: Sarkana  </t>
  </si>
  <si>
    <t>Pennisetum setaceum (Pegasus)</t>
  </si>
  <si>
    <t xml:space="preserve">Pievilcīgs dobju sedzējaugs, arī sausām augšanas vietām, ātra un vienkārša audzēšana
Augstums: 10cm
Krāsa: Sudrabzils lapojums </t>
  </si>
  <si>
    <t>Sedum forsterianum (Oracle)</t>
  </si>
  <si>
    <t xml:space="preserve">Klājeniskais laimiņš, kompakti augošs, laba ziemcietība
Augstums: 20-25cm
Krāsa: Salātzaļas lapas </t>
  </si>
  <si>
    <t>Sedum hybridum (Winter Green)</t>
  </si>
  <si>
    <t xml:space="preserve">Viegli sazaroti ziedkāti, piemērota griezto ziedu iegūšanai
Augstums: 80cm
Krāsa: Violeta </t>
  </si>
  <si>
    <t>Verbena bonariensis (Violetta)</t>
  </si>
  <si>
    <t>Sudrablapu krustaine</t>
  </si>
  <si>
    <t>Dekoratīvs lapojums, vidējs augums
Augstums: 20cm
Krāsa: Pelēka</t>
  </si>
  <si>
    <t>Caleus Blumei (Wizard Mix)</t>
  </si>
  <si>
    <t>Ļoti kompakts un labi sazarots augums, izturīga pret karstumu
Augstums: 25cm
Krāsa: Dažādas</t>
  </si>
  <si>
    <r>
      <t>2.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Puķu dēstiem uz noteikto piegādes brīdi jābūt:</t>
    </r>
  </si>
  <si>
    <r>
      <t>2.1.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apmēram 1/4 no kataloga norādītās augu šķirnes augstuma, veselīgiem un neizstīdzējušiem, pareizos apstākļos transportētiem, nesaspiestiem, neapsalušiem vai saulē apdegušiem;</t>
    </r>
  </si>
  <si>
    <r>
      <t>2.2.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ziedošam vai vismaz plaukstošu pumpuru stadijā;</t>
    </r>
  </si>
  <si>
    <r>
      <t>2.3.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lapas intensīvā krāsojumā atbilstošas šķirnes raksturojumam, bez slimību un kaitēkļu bojājumu pazīmēm;</t>
    </r>
  </si>
  <si>
    <r>
      <t>2.4.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substrātam ir jābūt pievienotam ilgās iedarbības minerālmēsliem.</t>
    </r>
  </si>
  <si>
    <r>
      <t>3.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Par nekvalitatīviem viengadīgo puķu dēstiem tiek uzskatīti stādi, kas neatbilst iepriekš uzstādītiem nosacījumiem (slimi, apgrauzti, šķībi, izstīdzējuši, tikko galotņoti, iekaltuši u.c.).</t>
    </r>
  </si>
  <si>
    <r>
      <t>4.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Piegādes veids:</t>
    </r>
  </si>
  <si>
    <r>
      <t>4.1.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Dēstu kasete ar 6 šūnām. Izmērs 18 x 27 cm.  Augstums 8,5 cm. Dēstu kasete bez rokturiem.</t>
    </r>
  </si>
  <si>
    <r>
      <t>5.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Ja gaisa temperatūra būs atbilstoša stādu piegādei agrāk nekā norādīts iepirkuma noteikumu 2.2.3. punktā, tad piegāde būs agrāka, saskaņojot to ar iestādes atbildīgo darbinieku.</t>
    </r>
  </si>
  <si>
    <t xml:space="preserve">Tumšlapu sērija ar spēcīgu, platu auga uzbūvi, vidēji agri, lieli ziedi, karstuma un saules izturīga.
Augstums: 20cm
Krāsa: Sarkana </t>
  </si>
  <si>
    <t xml:space="preserve">Tumšlapu sērija ar spēcīgu, platu auga uzbūvi, vidēji agri, lieli ziedi, karstuma un saules izturīga.
Augstums: 20cm
Krāsa: Balta </t>
  </si>
  <si>
    <t xml:space="preserve">Zemu augoša sērija, pievilcīgi augi dobju stādījumiem, audzē kā podu kultūru, eksotiski ziedi
Augstums: 50cm
Krāsa: Sarkana </t>
  </si>
  <si>
    <t xml:space="preserve">Tumšlapu sērija ar spēcīgu, platu auga uzbūvi, vidēji agri, lieli ziedi, karstuma un saules izturīga. Agri ziedoša, kompakta auga uzbūve, sevišķi vienveidīgs augums un ziedēšana
Augstums: 15cm
Krāsa: Sarkana </t>
  </si>
  <si>
    <t xml:space="preserve">Tumšlapu sērija ar spēcīgu, platu auga uzbūvi, vidēji agri, lieli ziedi, karstuma un saules izturīga. Agri ziedoša, kompakta auga uzbūve, sevišķi vienveidīgs augums un ziedēšana
Augstums: 15cm
Krāsa: Rozā </t>
  </si>
  <si>
    <t>Labs sazarojums un optimāla auga uzbūve, vienmērīgi īss audzēšanas laiks, centrā virs lapojuma lielas ziedkopas spilgtās krāsās, bagātīgi un ilgstoši ziedošas.
Augstums: 15cm
Krāsa: Sarkana</t>
  </si>
  <si>
    <t>Balzamīnes ilgi un nepārtraukti zied, ziedi ir dažādās krāsās, turklāt ir samērā viegli audzējamas. Tām ir noturīgs, kompakts augums, tās labi iztur lietu un vēju. Kompakts, labi sazarots augums.
Augstums: 30cm
Krāsa: Tumši sarkana</t>
  </si>
  <si>
    <t>Balzamīnes ilgi un nepārtraukti zied, ziedi ir dažādās krāsās, turklāt ir samērā viegli audzējamas. Tām ir noturīgs, kompakts augums, tās labi iztur lietu un vēju. Kompakts, labi sazarots augums.
Augstums: 30cm
Krāsa: Rozā</t>
  </si>
  <si>
    <t xml:space="preserve">Tumšlapu sērija ar spēcīgu, platu auga uzbūvi, vidēji agri, lieli ziedi, karstuma un saules izturīga.
Augstums: 15- 20cm
Krāsa: Sarkana </t>
  </si>
  <si>
    <t>Tumšlapu sērija ar spēcīgu, platu auga uzbūvi, vidēji agri, lieli ziedi, karstuma un saules izturīga.
Augstums: 15- 20cm
Krāsa: Rozā</t>
  </si>
  <si>
    <t>Kompakti augoša sērija ar tumši zaļu lapojumu, vienmērīgi agri uzzied. Ļoti labi sazarota ar nelūstošiem dzinumiem, laikapstākļu izturīga.
Augstums: 30cm
Krāsa: Sarkana</t>
  </si>
  <si>
    <t>Spēcīgs un robusts struktūraugs saulainām vietām. Lapojums sudraboti pelēcīgs, pūkains. Dekoratīvs lapojums, nokarens.
Krāsa: Pelēka</t>
  </si>
  <si>
    <t>Izcils struktūraugs ar taisni nokarenu augumu, lapojums ar mīkstu apmatojumu uz labi sazarotiem, nelūstošiem dzinumiem.
Lapojums sudrabaini zaļš, nokarens, ~180cm garš.</t>
  </si>
  <si>
    <t xml:space="preserve">Ļoti agri ziedoša, vienmērīgi kompakts augums, lieli ziedi uz īsiem kātiem, ilgstoši ziedoša.
Augstums: 10cm
Krāsa:  Aprikožu oranža </t>
  </si>
  <si>
    <t>Uzņēmuma nosaukums:</t>
  </si>
  <si>
    <t xml:space="preserve">Vārds, uzvārds: </t>
  </si>
  <si>
    <t xml:space="preserve">Amats: </t>
  </si>
  <si>
    <t xml:space="preserve">Paraksts: </t>
  </si>
  <si>
    <t>Tehniskais - finanšu piedāvājums sagatavots un parakstīts 2016. gada __. ___________.</t>
  </si>
  <si>
    <t>p10</t>
  </si>
  <si>
    <r>
      <t>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 xml:space="preserve">
 </t>
    </r>
  </si>
  <si>
    <t>Purpura sarzāle</t>
  </si>
  <si>
    <t>Begonia semperflorens 'Eurovision Red'</t>
  </si>
  <si>
    <t>Begonia semperflorens 'Eurovision White'</t>
  </si>
  <si>
    <t>Canna indica 'Tropical Red'</t>
  </si>
  <si>
    <t>Krāšņumzāle ar platu lapojumu, kurš rudenī krāsojas spilgti sarkanā krāsā, siltumu mīlošs
Augstums: 50cm
Krāsa: tumši sarkanas lapas</t>
  </si>
  <si>
    <t>Piedāvātā cena Skultes sākumskolai EUR bez PVN</t>
  </si>
  <si>
    <t>Piedāvātā cena Skultes sākumskolai EUR ar PVN</t>
  </si>
  <si>
    <t>Skultes sākumskola</t>
  </si>
  <si>
    <t>Tagetes patula 'Safari Bolero'</t>
  </si>
  <si>
    <t>Ageratum houstonianum 'Hawaii Blue'</t>
  </si>
  <si>
    <t>Meksikas agerāts</t>
  </si>
  <si>
    <t>Hibrīdā kalibrahoja</t>
  </si>
  <si>
    <t>Zieds 5-6cm liels. Labi sazarojas līdz pat 35cm diametrā.
Augstums: 20 - 25cm
Krāsa: dzeltena ar brūnu</t>
  </si>
  <si>
    <t>Calibrachoa hybrida   'Celebration Banana'</t>
  </si>
  <si>
    <t>Calibrachoa hybrida   'Supercal Velvet'</t>
  </si>
  <si>
    <t>Calibrachoa hybrida   'Supercal Blue'</t>
  </si>
  <si>
    <r>
      <t>4.2.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Pods dēstiem. Diametrs 10 cm. Sienu slīpums 5 grādi. Augstums 7.6 cm.</t>
    </r>
  </si>
  <si>
    <r>
      <t>1.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Piegādāt vasaras puķu stādus, audzētus no profesionālajām sēklām no Benary, Volmary kataloga  saskaņā ar tehniskajām specifikācijām (saskaņojot ar pasūtītāju var tik izmantota ekvivalenta tās pašas sugas šķirne ar atbilstošu lapojuma/ziedu augstumu, ziedu krāsu un atbilstošiem augšanas apstākļiem).</t>
    </r>
  </si>
  <si>
    <r>
      <t>4.3.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Pods dēstiem. Diametrs 12 cm. Sienu slīpums 8 grādi. Augstums 8,9 cm.</t>
    </r>
  </si>
  <si>
    <r>
      <rPr>
        <b/>
        <sz val="12"/>
        <color theme="1"/>
        <rFont val="Times New Roman"/>
        <family val="1"/>
        <charset val="186"/>
      </rPr>
      <t>Tehniskais - finanšu piedāvājums</t>
    </r>
    <r>
      <rPr>
        <sz val="12"/>
        <color theme="1"/>
        <rFont val="Times New Roman"/>
        <family val="1"/>
        <charset val="186"/>
      </rPr>
      <t xml:space="preserve"> iepirkumā "Vasaras puķu stādu iegāde Mārupes novada pašvaldībai", identifikācijas Nr. MND 2016/17</t>
    </r>
  </si>
  <si>
    <r>
      <t>4.4.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Pods dēstiem. Diametrs 19 cm. Sienu slīpums 5 grādi. Augstums 14,9 cm.</t>
    </r>
  </si>
  <si>
    <r>
      <t>kviešu zelmenim jābūt sagatavotam ieklāšanai podos: Ø0.9m / 0.64m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 xml:space="preserve"> – 1 (viens) gab.; Ø0.7m / 0.4m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 xml:space="preserve">  – 6 (seši) gab.;  Ø0.5m / 0.2m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 xml:space="preserve"> – 2 (divi) gab.), kā paklājzālienam ar izsēju kūdrā, blīvi saaugušam, ne augstākam par 5 cm, neapgrieztam un veseliem stiebriem</t>
    </r>
  </si>
  <si>
    <t>zemā samtene</t>
  </si>
  <si>
    <t>kompakts augums. Zied no jūnija līdz vēlam rudenim. Noziedējušos čemurus jāizgriež.
Augstums: 12 cm 
Ziedi: zili</t>
  </si>
  <si>
    <t>Kupls, bagātīgi ziedošs klājiens. Sīkas lapas un mazi izturīgi ziedi.
Augstums: nokarena
Ziedi: koši dzeltena</t>
  </si>
  <si>
    <t>Kupls, bagātīgi ziedošs klājiens. Sīkas lapas un mazi izturīgi ziedi.
Augstums: nokarena 
Ziedi: tumši sarkani</t>
  </si>
  <si>
    <t>Kupls, bagātīgi ziedošs klājiens.Sīkas lapas un mazi izturīgi ziedi.
Augstums: nokarena
Ziedi: purpurvioleti</t>
  </si>
  <si>
    <t xml:space="preserve">Magnum sērija ir ar ļoti efektīgiem lieliem ziediem, tumši zaļas lapas.
Augstums: 15-30cm,
Krāsa: ziedi gaiši oranži </t>
  </si>
  <si>
    <t>Impatiens New Guinea (Magnum Peach)\</t>
  </si>
  <si>
    <t>Spilgti, lieli ziedi kontrastā ar spēcīgu, tumšu lapojumu, agri ziedoša ar vienmērīgu, kompaktu, apaļu augumu
Augstums: 15 -20cm
Krāsa: Ziedi balti ar sarkanu malu</t>
  </si>
  <si>
    <t>Begonia semperflorens  (Marsala Bicolor)</t>
  </si>
  <si>
    <t xml:space="preserve">Kompakti augoša sērija ar tumši zaļu lapojumu, vienmērīgi agri uzzied
Augstums: 30cm,
Krāsa: Oranža </t>
  </si>
  <si>
    <t>Dekoratīvs lapojums, vidēji spēcīgs augums
Augstums: 40cm
Krāsa: Brūni zaļas lapas</t>
  </si>
  <si>
    <t>Ipomea batatas  (Sweet Black)</t>
  </si>
  <si>
    <t>Pennisetum purpureum  (Vertigo)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</si>
</sst>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186"/>
    </font>
    <font>
      <sz val="11"/>
      <color theme="1"/>
      <name val="Calibri"/>
      <family val="2"/>
      <charset val="186"/>
    </font>
    <font>
      <sz val="7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vertical="top"/>
    </xf>
    <xf numFmtId="0" fontId="1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/>
    <xf numFmtId="0" fontId="0" fillId="0" borderId="0" xfId="0" applyFill="1" applyBorder="1"/>
    <xf numFmtId="0" fontId="0" fillId="0" borderId="0" xfId="0" applyFill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3" fillId="0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116"/>
  <sheetViews>
    <sheetView tabSelected="1" zoomScaleNormal="100" workbookViewId="0">
      <selection activeCell="B91" sqref="B91"/>
    </sheetView>
  </sheetViews>
  <sheetFormatPr defaultRowHeight="15" x14ac:dyDescent="0.25"/>
  <cols>
    <col min="1" max="1" width="5.28515625" style="6" customWidth="1"/>
    <col min="2" max="2" width="23.140625" style="4" customWidth="1"/>
    <col min="3" max="3" width="15" style="4" customWidth="1"/>
    <col min="4" max="4" width="39.5703125" style="4" customWidth="1"/>
    <col min="5" max="6" width="12.42578125" style="21" customWidth="1"/>
    <col min="7" max="7" width="19.5703125" style="6" customWidth="1"/>
    <col min="8" max="8" width="16.42578125" style="7" customWidth="1"/>
    <col min="9" max="9" width="18.7109375" style="7" customWidth="1"/>
    <col min="10" max="16384" width="9.140625" style="6"/>
  </cols>
  <sheetData>
    <row r="2" spans="1:16384" ht="15.75" x14ac:dyDescent="0.25">
      <c r="A2" s="37" t="s">
        <v>185</v>
      </c>
      <c r="B2" s="37"/>
      <c r="C2" s="37"/>
      <c r="D2" s="37"/>
      <c r="E2" s="37"/>
      <c r="F2" s="37"/>
      <c r="G2" s="37"/>
      <c r="H2" s="37"/>
      <c r="I2" s="37"/>
    </row>
    <row r="4" spans="1:16384" ht="32.25" customHeight="1" x14ac:dyDescent="0.25">
      <c r="A4" s="36" t="s">
        <v>183</v>
      </c>
      <c r="B4" s="36"/>
      <c r="C4" s="36"/>
      <c r="D4" s="36"/>
      <c r="E4" s="36"/>
      <c r="F4" s="36"/>
      <c r="G4" s="36"/>
      <c r="H4" s="36"/>
      <c r="I4" s="36"/>
    </row>
    <row r="5" spans="1:16384" ht="15.75" x14ac:dyDescent="0.25">
      <c r="A5" s="36" t="s">
        <v>136</v>
      </c>
      <c r="B5" s="36"/>
      <c r="C5" s="36"/>
      <c r="D5" s="36"/>
      <c r="E5" s="36"/>
      <c r="F5" s="36"/>
      <c r="G5" s="36"/>
      <c r="H5" s="36"/>
      <c r="I5" s="3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spans="1:16384" ht="15.75" x14ac:dyDescent="0.25">
      <c r="A6" s="36" t="s">
        <v>137</v>
      </c>
      <c r="B6" s="36"/>
      <c r="C6" s="36"/>
      <c r="D6" s="36"/>
      <c r="E6" s="36"/>
      <c r="F6" s="36"/>
      <c r="G6" s="36"/>
      <c r="H6" s="36"/>
      <c r="I6" s="3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  <c r="XFD6" s="23"/>
    </row>
    <row r="7" spans="1:16384" ht="15.75" x14ac:dyDescent="0.25">
      <c r="A7" s="36" t="s">
        <v>138</v>
      </c>
      <c r="B7" s="36"/>
      <c r="C7" s="36"/>
      <c r="D7" s="36"/>
      <c r="E7" s="36"/>
      <c r="F7" s="36"/>
      <c r="G7" s="36"/>
      <c r="H7" s="36"/>
      <c r="I7" s="36"/>
    </row>
    <row r="8" spans="1:16384" ht="15.75" x14ac:dyDescent="0.25">
      <c r="A8" s="36" t="s">
        <v>139</v>
      </c>
      <c r="B8" s="36"/>
      <c r="C8" s="36"/>
      <c r="D8" s="36"/>
      <c r="E8" s="36"/>
      <c r="F8" s="36"/>
      <c r="G8" s="36"/>
      <c r="H8" s="36"/>
      <c r="I8" s="36"/>
    </row>
    <row r="9" spans="1:16384" ht="15.75" x14ac:dyDescent="0.25">
      <c r="A9" s="36" t="s">
        <v>140</v>
      </c>
      <c r="B9" s="36"/>
      <c r="C9" s="36"/>
      <c r="D9" s="36"/>
      <c r="E9" s="36"/>
      <c r="F9" s="36"/>
      <c r="G9" s="36"/>
      <c r="H9" s="36"/>
      <c r="I9" s="36"/>
    </row>
    <row r="10" spans="1:16384" ht="15.75" x14ac:dyDescent="0.25">
      <c r="A10" s="36" t="s">
        <v>141</v>
      </c>
      <c r="B10" s="36"/>
      <c r="C10" s="36"/>
      <c r="D10" s="36"/>
      <c r="E10" s="36"/>
      <c r="F10" s="36"/>
      <c r="G10" s="36"/>
      <c r="H10" s="36"/>
      <c r="I10" s="36"/>
    </row>
    <row r="11" spans="1:16384" ht="15.75" x14ac:dyDescent="0.25">
      <c r="A11" s="36" t="s">
        <v>142</v>
      </c>
      <c r="B11" s="36"/>
      <c r="C11" s="36"/>
      <c r="D11" s="36"/>
      <c r="E11" s="36"/>
      <c r="F11" s="36"/>
      <c r="G11" s="36"/>
      <c r="H11" s="36"/>
      <c r="I11" s="36"/>
    </row>
    <row r="12" spans="1:16384" ht="15.75" x14ac:dyDescent="0.25">
      <c r="A12" s="36" t="s">
        <v>143</v>
      </c>
      <c r="B12" s="36"/>
      <c r="C12" s="36"/>
      <c r="D12" s="36"/>
      <c r="E12" s="36"/>
      <c r="F12" s="36"/>
      <c r="G12" s="36"/>
      <c r="H12" s="36"/>
      <c r="I12" s="36"/>
    </row>
    <row r="13" spans="1:16384" ht="15.75" customHeight="1" x14ac:dyDescent="0.25">
      <c r="A13" s="36" t="s">
        <v>182</v>
      </c>
      <c r="B13" s="36"/>
      <c r="C13" s="36"/>
      <c r="D13" s="36"/>
      <c r="E13" s="36"/>
      <c r="F13" s="36"/>
      <c r="G13" s="36"/>
      <c r="H13" s="36"/>
      <c r="I13" s="36"/>
    </row>
    <row r="14" spans="1:16384" ht="15.75" x14ac:dyDescent="0.25">
      <c r="A14" s="36" t="s">
        <v>184</v>
      </c>
      <c r="B14" s="36"/>
      <c r="C14" s="36"/>
      <c r="D14" s="36"/>
      <c r="E14" s="36"/>
      <c r="F14" s="36"/>
      <c r="G14" s="36"/>
      <c r="H14" s="36"/>
      <c r="I14" s="36"/>
    </row>
    <row r="15" spans="1:16384" ht="15.75" x14ac:dyDescent="0.25">
      <c r="A15" s="36" t="s">
        <v>186</v>
      </c>
      <c r="B15" s="36"/>
      <c r="C15" s="36"/>
      <c r="D15" s="36"/>
      <c r="E15" s="36"/>
      <c r="F15" s="36"/>
      <c r="G15" s="36"/>
      <c r="H15" s="36"/>
      <c r="I15" s="36"/>
    </row>
    <row r="16" spans="1:16384" ht="15.75" x14ac:dyDescent="0.25">
      <c r="A16" s="36" t="s">
        <v>144</v>
      </c>
      <c r="B16" s="36"/>
      <c r="C16" s="36"/>
      <c r="D16" s="36"/>
      <c r="E16" s="36"/>
      <c r="F16" s="36"/>
      <c r="G16" s="36"/>
      <c r="H16" s="36"/>
      <c r="I16" s="36"/>
    </row>
    <row r="17" spans="1:9" x14ac:dyDescent="0.25">
      <c r="A17" s="2"/>
      <c r="B17" s="3"/>
      <c r="C17" s="3"/>
      <c r="E17" s="5"/>
      <c r="F17" s="5"/>
    </row>
    <row r="18" spans="1:9" s="9" customFormat="1" ht="63" x14ac:dyDescent="0.25">
      <c r="A18" s="8" t="s">
        <v>0</v>
      </c>
      <c r="B18" s="8" t="s">
        <v>1</v>
      </c>
      <c r="C18" s="8" t="s">
        <v>2</v>
      </c>
      <c r="D18" s="8" t="s">
        <v>55</v>
      </c>
      <c r="E18" s="8" t="s">
        <v>3</v>
      </c>
      <c r="F18" s="8" t="s">
        <v>64</v>
      </c>
      <c r="G18" s="8" t="s">
        <v>48</v>
      </c>
      <c r="H18" s="8" t="s">
        <v>49</v>
      </c>
      <c r="I18" s="8" t="s">
        <v>50</v>
      </c>
    </row>
    <row r="19" spans="1:9" s="9" customFormat="1" ht="15.75" x14ac:dyDescent="0.25">
      <c r="A19" s="41" t="s">
        <v>4</v>
      </c>
      <c r="B19" s="42"/>
      <c r="C19" s="42"/>
      <c r="D19" s="42"/>
      <c r="E19" s="43"/>
      <c r="F19" s="10"/>
      <c r="G19" s="11"/>
      <c r="H19" s="12"/>
      <c r="I19" s="12"/>
    </row>
    <row r="20" spans="1:9" s="9" customFormat="1" ht="15.75" x14ac:dyDescent="0.25">
      <c r="A20" s="44" t="s">
        <v>54</v>
      </c>
      <c r="B20" s="44"/>
      <c r="C20" s="44"/>
      <c r="D20" s="44"/>
      <c r="E20" s="44"/>
      <c r="F20" s="10"/>
      <c r="G20" s="11"/>
      <c r="H20" s="12"/>
      <c r="I20" s="12"/>
    </row>
    <row r="21" spans="1:9" s="15" customFormat="1" ht="78.75" x14ac:dyDescent="0.25">
      <c r="A21" s="13">
        <v>1</v>
      </c>
      <c r="B21" s="1" t="s">
        <v>167</v>
      </c>
      <c r="C21" s="1" t="s">
        <v>14</v>
      </c>
      <c r="D21" s="1" t="s">
        <v>145</v>
      </c>
      <c r="E21" s="13">
        <v>150</v>
      </c>
      <c r="F21" s="13" t="s">
        <v>164</v>
      </c>
      <c r="G21" s="11"/>
      <c r="H21" s="14"/>
      <c r="I21" s="14">
        <f>ROUND(E21*H21,2)</f>
        <v>0</v>
      </c>
    </row>
    <row r="22" spans="1:9" s="15" customFormat="1" ht="78.75" x14ac:dyDescent="0.25">
      <c r="A22" s="13">
        <f>MAX(A21)+1</f>
        <v>2</v>
      </c>
      <c r="B22" s="1" t="s">
        <v>168</v>
      </c>
      <c r="C22" s="1" t="s">
        <v>14</v>
      </c>
      <c r="D22" s="1" t="s">
        <v>146</v>
      </c>
      <c r="E22" s="13">
        <v>100</v>
      </c>
      <c r="F22" s="13" t="s">
        <v>164</v>
      </c>
      <c r="G22" s="11"/>
      <c r="H22" s="14"/>
      <c r="I22" s="14">
        <f t="shared" ref="I22:I23" si="0">ROUND(E22*H22,2)</f>
        <v>0</v>
      </c>
    </row>
    <row r="23" spans="1:9" s="15" customFormat="1" ht="78.75" x14ac:dyDescent="0.25">
      <c r="A23" s="13">
        <f>MAX(A22)+1</f>
        <v>3</v>
      </c>
      <c r="B23" s="1" t="s">
        <v>169</v>
      </c>
      <c r="C23" s="1" t="s">
        <v>5</v>
      </c>
      <c r="D23" s="1" t="s">
        <v>147</v>
      </c>
      <c r="E23" s="13">
        <v>15</v>
      </c>
      <c r="F23" s="13" t="s">
        <v>39</v>
      </c>
      <c r="G23" s="11"/>
      <c r="H23" s="14"/>
      <c r="I23" s="14">
        <f t="shared" si="0"/>
        <v>0</v>
      </c>
    </row>
    <row r="24" spans="1:9" ht="15.75" x14ac:dyDescent="0.25">
      <c r="A24" s="38" t="s">
        <v>56</v>
      </c>
      <c r="B24" s="39"/>
      <c r="C24" s="39"/>
      <c r="D24" s="39"/>
      <c r="E24" s="39"/>
      <c r="F24" s="39"/>
      <c r="G24" s="39"/>
      <c r="H24" s="40"/>
      <c r="I24" s="14">
        <f>SUM(I21:I23)</f>
        <v>0</v>
      </c>
    </row>
    <row r="25" spans="1:9" ht="15.75" x14ac:dyDescent="0.25">
      <c r="A25" s="38" t="s">
        <v>51</v>
      </c>
      <c r="B25" s="39"/>
      <c r="C25" s="39"/>
      <c r="D25" s="39"/>
      <c r="E25" s="39"/>
      <c r="F25" s="39"/>
      <c r="G25" s="39"/>
      <c r="H25" s="40"/>
      <c r="I25" s="14">
        <f>I24*1.21</f>
        <v>0</v>
      </c>
    </row>
    <row r="26" spans="1:9" ht="15.75" x14ac:dyDescent="0.25">
      <c r="A26" s="38" t="s">
        <v>57</v>
      </c>
      <c r="B26" s="39"/>
      <c r="C26" s="39"/>
      <c r="D26" s="39"/>
      <c r="E26" s="39"/>
      <c r="F26" s="39"/>
      <c r="G26" s="39"/>
      <c r="H26" s="40"/>
      <c r="I26" s="14">
        <f>SUM(I24:I25)</f>
        <v>0</v>
      </c>
    </row>
    <row r="27" spans="1:9" s="15" customFormat="1" ht="15.75" x14ac:dyDescent="0.25">
      <c r="A27" s="41" t="s">
        <v>6</v>
      </c>
      <c r="B27" s="42"/>
      <c r="C27" s="42"/>
      <c r="D27" s="42"/>
      <c r="E27" s="43"/>
      <c r="F27" s="10"/>
      <c r="G27" s="11"/>
      <c r="H27" s="14"/>
      <c r="I27" s="14"/>
    </row>
    <row r="28" spans="1:9" s="15" customFormat="1" ht="15.75" x14ac:dyDescent="0.25">
      <c r="A28" s="44" t="s">
        <v>54</v>
      </c>
      <c r="B28" s="44"/>
      <c r="C28" s="44"/>
      <c r="D28" s="44"/>
      <c r="E28" s="44"/>
      <c r="F28" s="10"/>
      <c r="G28" s="11"/>
      <c r="H28" s="14"/>
      <c r="I28" s="14"/>
    </row>
    <row r="29" spans="1:9" ht="110.25" x14ac:dyDescent="0.25">
      <c r="A29" s="13">
        <f>MAX(A27)+1</f>
        <v>1</v>
      </c>
      <c r="B29" s="16" t="s">
        <v>7</v>
      </c>
      <c r="C29" s="1" t="s">
        <v>14</v>
      </c>
      <c r="D29" s="1" t="s">
        <v>148</v>
      </c>
      <c r="E29" s="13">
        <v>35</v>
      </c>
      <c r="F29" s="13" t="s">
        <v>164</v>
      </c>
      <c r="G29" s="17"/>
      <c r="H29" s="14"/>
      <c r="I29" s="14">
        <f t="shared" ref="I29:I45" si="1">ROUND(E29*H29,2)</f>
        <v>0</v>
      </c>
    </row>
    <row r="30" spans="1:9" ht="110.25" x14ac:dyDescent="0.25">
      <c r="A30" s="13">
        <f t="shared" ref="A30:A45" si="2">MAX(A29)+1</f>
        <v>2</v>
      </c>
      <c r="B30" s="16" t="s">
        <v>7</v>
      </c>
      <c r="C30" s="1" t="s">
        <v>14</v>
      </c>
      <c r="D30" s="1" t="s">
        <v>149</v>
      </c>
      <c r="E30" s="13">
        <v>35</v>
      </c>
      <c r="F30" s="13" t="s">
        <v>164</v>
      </c>
      <c r="G30" s="17"/>
      <c r="H30" s="14"/>
      <c r="I30" s="14">
        <f t="shared" si="1"/>
        <v>0</v>
      </c>
    </row>
    <row r="31" spans="1:9" ht="94.5" x14ac:dyDescent="0.25">
      <c r="A31" s="13">
        <f t="shared" si="2"/>
        <v>3</v>
      </c>
      <c r="B31" s="16" t="s">
        <v>8</v>
      </c>
      <c r="C31" s="16" t="s">
        <v>82</v>
      </c>
      <c r="D31" s="16" t="s">
        <v>150</v>
      </c>
      <c r="E31" s="13">
        <v>30</v>
      </c>
      <c r="F31" s="13" t="s">
        <v>37</v>
      </c>
      <c r="G31" s="17"/>
      <c r="H31" s="14"/>
      <c r="I31" s="14">
        <f t="shared" si="1"/>
        <v>0</v>
      </c>
    </row>
    <row r="32" spans="1:9" ht="94.5" x14ac:dyDescent="0.25">
      <c r="A32" s="13">
        <f t="shared" si="2"/>
        <v>4</v>
      </c>
      <c r="B32" s="16" t="s">
        <v>83</v>
      </c>
      <c r="C32" s="16" t="s">
        <v>84</v>
      </c>
      <c r="D32" s="16" t="s">
        <v>155</v>
      </c>
      <c r="E32" s="13">
        <v>15</v>
      </c>
      <c r="F32" s="13" t="s">
        <v>37</v>
      </c>
      <c r="G32" s="17"/>
      <c r="H32" s="14"/>
      <c r="I32" s="14">
        <f t="shared" si="1"/>
        <v>0</v>
      </c>
    </row>
    <row r="33" spans="1:10" ht="110.25" x14ac:dyDescent="0.25">
      <c r="A33" s="13">
        <f t="shared" si="2"/>
        <v>5</v>
      </c>
      <c r="B33" s="16" t="s">
        <v>16</v>
      </c>
      <c r="C33" s="16" t="s">
        <v>17</v>
      </c>
      <c r="D33" s="16" t="s">
        <v>151</v>
      </c>
      <c r="E33" s="13">
        <v>25</v>
      </c>
      <c r="F33" s="13" t="s">
        <v>37</v>
      </c>
      <c r="G33" s="17"/>
      <c r="H33" s="14"/>
      <c r="I33" s="14">
        <f t="shared" si="1"/>
        <v>0</v>
      </c>
    </row>
    <row r="34" spans="1:10" ht="110.25" x14ac:dyDescent="0.25">
      <c r="A34" s="13">
        <f t="shared" si="2"/>
        <v>6</v>
      </c>
      <c r="B34" s="16" t="s">
        <v>16</v>
      </c>
      <c r="C34" s="16" t="s">
        <v>17</v>
      </c>
      <c r="D34" s="16" t="s">
        <v>152</v>
      </c>
      <c r="E34" s="13">
        <v>25</v>
      </c>
      <c r="F34" s="13" t="s">
        <v>37</v>
      </c>
      <c r="G34" s="17"/>
      <c r="H34" s="14"/>
      <c r="I34" s="14">
        <f t="shared" si="1"/>
        <v>0</v>
      </c>
    </row>
    <row r="35" spans="1:10" ht="63" x14ac:dyDescent="0.25">
      <c r="A35" s="13">
        <f t="shared" si="2"/>
        <v>7</v>
      </c>
      <c r="B35" s="16" t="s">
        <v>18</v>
      </c>
      <c r="C35" s="16" t="s">
        <v>19</v>
      </c>
      <c r="D35" s="16" t="s">
        <v>156</v>
      </c>
      <c r="E35" s="13">
        <v>40</v>
      </c>
      <c r="F35" s="13" t="s">
        <v>164</v>
      </c>
      <c r="G35" s="17"/>
      <c r="H35" s="14"/>
      <c r="I35" s="14">
        <f t="shared" si="1"/>
        <v>0</v>
      </c>
    </row>
    <row r="36" spans="1:10" ht="47.25" x14ac:dyDescent="0.25">
      <c r="A36" s="13">
        <f t="shared" si="2"/>
        <v>8</v>
      </c>
      <c r="B36" s="16" t="s">
        <v>88</v>
      </c>
      <c r="C36" s="16" t="s">
        <v>132</v>
      </c>
      <c r="D36" s="16" t="s">
        <v>133</v>
      </c>
      <c r="E36" s="18">
        <v>30</v>
      </c>
      <c r="F36" s="18" t="s">
        <v>37</v>
      </c>
      <c r="G36" s="19"/>
      <c r="H36" s="14"/>
      <c r="I36" s="14">
        <f t="shared" si="1"/>
        <v>0</v>
      </c>
    </row>
    <row r="37" spans="1:10" ht="63" x14ac:dyDescent="0.25">
      <c r="A37" s="13">
        <f t="shared" si="2"/>
        <v>9</v>
      </c>
      <c r="B37" s="16" t="s">
        <v>134</v>
      </c>
      <c r="C37" s="16" t="s">
        <v>85</v>
      </c>
      <c r="D37" s="16" t="s">
        <v>135</v>
      </c>
      <c r="E37" s="18">
        <v>30</v>
      </c>
      <c r="F37" s="18" t="s">
        <v>164</v>
      </c>
      <c r="G37" s="17"/>
      <c r="H37" s="14"/>
      <c r="I37" s="14">
        <f t="shared" si="1"/>
        <v>0</v>
      </c>
    </row>
    <row r="38" spans="1:10" ht="63" x14ac:dyDescent="0.25">
      <c r="A38" s="13">
        <f t="shared" si="2"/>
        <v>10</v>
      </c>
      <c r="B38" s="16" t="s">
        <v>20</v>
      </c>
      <c r="C38" s="16" t="s">
        <v>80</v>
      </c>
      <c r="D38" s="16" t="s">
        <v>45</v>
      </c>
      <c r="E38" s="13">
        <v>250</v>
      </c>
      <c r="F38" s="13" t="s">
        <v>164</v>
      </c>
      <c r="G38" s="17"/>
      <c r="H38" s="14"/>
      <c r="I38" s="14">
        <f t="shared" si="1"/>
        <v>0</v>
      </c>
      <c r="J38" s="15"/>
    </row>
    <row r="39" spans="1:10" ht="63" x14ac:dyDescent="0.25">
      <c r="A39" s="13">
        <f t="shared" si="2"/>
        <v>11</v>
      </c>
      <c r="B39" s="16" t="s">
        <v>20</v>
      </c>
      <c r="C39" s="16" t="s">
        <v>80</v>
      </c>
      <c r="D39" s="16" t="s">
        <v>46</v>
      </c>
      <c r="E39" s="13">
        <v>250</v>
      </c>
      <c r="F39" s="13" t="s">
        <v>164</v>
      </c>
      <c r="G39" s="17"/>
      <c r="H39" s="14"/>
      <c r="I39" s="14">
        <f t="shared" si="1"/>
        <v>0</v>
      </c>
      <c r="J39" s="15"/>
    </row>
    <row r="40" spans="1:10" ht="63" x14ac:dyDescent="0.25">
      <c r="A40" s="13">
        <f t="shared" si="2"/>
        <v>12</v>
      </c>
      <c r="B40" s="16" t="s">
        <v>10</v>
      </c>
      <c r="C40" s="16" t="s">
        <v>21</v>
      </c>
      <c r="D40" s="16" t="s">
        <v>47</v>
      </c>
      <c r="E40" s="13">
        <v>100</v>
      </c>
      <c r="F40" s="13" t="s">
        <v>164</v>
      </c>
      <c r="G40" s="17"/>
      <c r="H40" s="14"/>
      <c r="I40" s="14">
        <f t="shared" si="1"/>
        <v>0</v>
      </c>
    </row>
    <row r="41" spans="1:10" ht="31.5" x14ac:dyDescent="0.25">
      <c r="A41" s="13">
        <f t="shared" si="2"/>
        <v>13</v>
      </c>
      <c r="B41" s="16" t="s">
        <v>11</v>
      </c>
      <c r="C41" s="16" t="s">
        <v>12</v>
      </c>
      <c r="D41" s="16" t="s">
        <v>22</v>
      </c>
      <c r="E41" s="13">
        <v>10</v>
      </c>
      <c r="F41" s="13" t="s">
        <v>37</v>
      </c>
      <c r="G41" s="17"/>
      <c r="H41" s="14"/>
      <c r="I41" s="14">
        <f t="shared" si="1"/>
        <v>0</v>
      </c>
    </row>
    <row r="42" spans="1:10" ht="63" x14ac:dyDescent="0.25">
      <c r="A42" s="13">
        <f t="shared" si="2"/>
        <v>14</v>
      </c>
      <c r="B42" s="16" t="s">
        <v>23</v>
      </c>
      <c r="C42" s="16" t="s">
        <v>24</v>
      </c>
      <c r="D42" s="16" t="s">
        <v>25</v>
      </c>
      <c r="E42" s="13">
        <v>20</v>
      </c>
      <c r="F42" s="13" t="s">
        <v>37</v>
      </c>
      <c r="G42" s="17"/>
      <c r="H42" s="14"/>
      <c r="I42" s="14">
        <f t="shared" si="1"/>
        <v>0</v>
      </c>
    </row>
    <row r="43" spans="1:10" ht="63" x14ac:dyDescent="0.25">
      <c r="A43" s="13">
        <f t="shared" si="2"/>
        <v>15</v>
      </c>
      <c r="B43" s="16" t="s">
        <v>23</v>
      </c>
      <c r="C43" s="16" t="s">
        <v>24</v>
      </c>
      <c r="D43" s="16" t="s">
        <v>26</v>
      </c>
      <c r="E43" s="13">
        <v>20</v>
      </c>
      <c r="F43" s="13" t="s">
        <v>37</v>
      </c>
      <c r="G43" s="17"/>
      <c r="H43" s="14"/>
      <c r="I43" s="14">
        <f t="shared" si="1"/>
        <v>0</v>
      </c>
    </row>
    <row r="44" spans="1:10" ht="31.5" x14ac:dyDescent="0.25">
      <c r="A44" s="13">
        <f t="shared" si="2"/>
        <v>16</v>
      </c>
      <c r="B44" s="16" t="s">
        <v>13</v>
      </c>
      <c r="C44" s="16" t="s">
        <v>27</v>
      </c>
      <c r="D44" s="16" t="s">
        <v>28</v>
      </c>
      <c r="E44" s="13">
        <v>7</v>
      </c>
      <c r="F44" s="13" t="s">
        <v>39</v>
      </c>
      <c r="G44" s="17"/>
      <c r="H44" s="14"/>
      <c r="I44" s="14">
        <f t="shared" si="1"/>
        <v>0</v>
      </c>
    </row>
    <row r="45" spans="1:10" ht="31.5" x14ac:dyDescent="0.25">
      <c r="A45" s="13">
        <f t="shared" si="2"/>
        <v>17</v>
      </c>
      <c r="B45" s="16" t="s">
        <v>13</v>
      </c>
      <c r="C45" s="16" t="s">
        <v>27</v>
      </c>
      <c r="D45" s="16" t="s">
        <v>86</v>
      </c>
      <c r="E45" s="13">
        <v>8</v>
      </c>
      <c r="F45" s="13" t="s">
        <v>39</v>
      </c>
      <c r="G45" s="17"/>
      <c r="H45" s="14"/>
      <c r="I45" s="14">
        <f t="shared" si="1"/>
        <v>0</v>
      </c>
    </row>
    <row r="46" spans="1:10" ht="15.75" x14ac:dyDescent="0.25">
      <c r="A46" s="38" t="s">
        <v>56</v>
      </c>
      <c r="B46" s="39"/>
      <c r="C46" s="39"/>
      <c r="D46" s="39"/>
      <c r="E46" s="39"/>
      <c r="F46" s="39"/>
      <c r="G46" s="39"/>
      <c r="H46" s="40"/>
      <c r="I46" s="14">
        <f>SUM(I29:I45)</f>
        <v>0</v>
      </c>
    </row>
    <row r="47" spans="1:10" ht="15.75" x14ac:dyDescent="0.25">
      <c r="A47" s="38" t="s">
        <v>51</v>
      </c>
      <c r="B47" s="39"/>
      <c r="C47" s="39"/>
      <c r="D47" s="39"/>
      <c r="E47" s="39"/>
      <c r="F47" s="39"/>
      <c r="G47" s="39"/>
      <c r="H47" s="40"/>
      <c r="I47" s="14">
        <f>I46*1.21</f>
        <v>0</v>
      </c>
    </row>
    <row r="48" spans="1:10" ht="15.75" x14ac:dyDescent="0.25">
      <c r="A48" s="38" t="s">
        <v>57</v>
      </c>
      <c r="B48" s="39"/>
      <c r="C48" s="39"/>
      <c r="D48" s="39"/>
      <c r="E48" s="39"/>
      <c r="F48" s="39"/>
      <c r="G48" s="39"/>
      <c r="H48" s="40"/>
      <c r="I48" s="14">
        <f>SUM(I46:I47)</f>
        <v>0</v>
      </c>
    </row>
    <row r="49" spans="1:13" ht="15.75" x14ac:dyDescent="0.25">
      <c r="A49" s="41" t="s">
        <v>29</v>
      </c>
      <c r="B49" s="42"/>
      <c r="C49" s="42"/>
      <c r="D49" s="42"/>
      <c r="E49" s="43"/>
      <c r="F49" s="10"/>
      <c r="G49" s="17"/>
      <c r="H49" s="14"/>
      <c r="I49" s="14"/>
    </row>
    <row r="50" spans="1:13" ht="15.75" x14ac:dyDescent="0.25">
      <c r="A50" s="44" t="s">
        <v>54</v>
      </c>
      <c r="B50" s="44"/>
      <c r="C50" s="44"/>
      <c r="D50" s="44"/>
      <c r="E50" s="44"/>
      <c r="F50" s="10"/>
      <c r="G50" s="17"/>
      <c r="H50" s="14"/>
      <c r="I50" s="14"/>
    </row>
    <row r="51" spans="1:13" ht="63" x14ac:dyDescent="0.25">
      <c r="A51" s="13">
        <v>1</v>
      </c>
      <c r="B51" s="1" t="s">
        <v>88</v>
      </c>
      <c r="C51" s="1" t="s">
        <v>30</v>
      </c>
      <c r="D51" s="1" t="s">
        <v>87</v>
      </c>
      <c r="E51" s="13">
        <v>40</v>
      </c>
      <c r="F51" s="13" t="s">
        <v>37</v>
      </c>
      <c r="G51" s="17"/>
      <c r="H51" s="14"/>
      <c r="I51" s="14">
        <f t="shared" ref="I51" si="3">ROUND(E51*H51,2)</f>
        <v>0</v>
      </c>
    </row>
    <row r="52" spans="1:13" ht="78.75" x14ac:dyDescent="0.25">
      <c r="A52" s="13">
        <f>MAX(A51)+1</f>
        <v>2</v>
      </c>
      <c r="B52" s="1" t="s">
        <v>31</v>
      </c>
      <c r="C52" s="1" t="s">
        <v>32</v>
      </c>
      <c r="D52" s="1" t="s">
        <v>157</v>
      </c>
      <c r="E52" s="13">
        <v>6</v>
      </c>
      <c r="F52" s="13" t="s">
        <v>37</v>
      </c>
      <c r="G52" s="17"/>
      <c r="H52" s="14"/>
      <c r="I52" s="14">
        <f>ROUND(E52*H52,2)</f>
        <v>0</v>
      </c>
    </row>
    <row r="53" spans="1:13" ht="47.25" x14ac:dyDescent="0.25">
      <c r="A53" s="13">
        <f t="shared" ref="A53:A56" si="4">MAX(A52)+1</f>
        <v>3</v>
      </c>
      <c r="B53" s="16" t="s">
        <v>9</v>
      </c>
      <c r="C53" s="16" t="s">
        <v>85</v>
      </c>
      <c r="D53" s="16" t="s">
        <v>33</v>
      </c>
      <c r="E53" s="18">
        <v>30</v>
      </c>
      <c r="F53" s="18" t="s">
        <v>164</v>
      </c>
      <c r="G53" s="17"/>
      <c r="H53" s="14"/>
      <c r="I53" s="14">
        <f>ROUND(E53*H53,2)</f>
        <v>0</v>
      </c>
    </row>
    <row r="54" spans="1:13" ht="63" x14ac:dyDescent="0.25">
      <c r="A54" s="13">
        <f t="shared" si="4"/>
        <v>4</v>
      </c>
      <c r="B54" s="16" t="s">
        <v>90</v>
      </c>
      <c r="C54" s="16" t="s">
        <v>80</v>
      </c>
      <c r="D54" s="16" t="s">
        <v>89</v>
      </c>
      <c r="E54" s="13">
        <v>60</v>
      </c>
      <c r="F54" s="13" t="s">
        <v>164</v>
      </c>
      <c r="G54" s="17"/>
      <c r="H54" s="14"/>
      <c r="I54" s="14">
        <f>ROUND(E54*H54,2)</f>
        <v>0</v>
      </c>
    </row>
    <row r="55" spans="1:13" ht="78.75" x14ac:dyDescent="0.25">
      <c r="A55" s="13">
        <f t="shared" si="4"/>
        <v>5</v>
      </c>
      <c r="B55" s="16" t="s">
        <v>7</v>
      </c>
      <c r="C55" s="1" t="s">
        <v>14</v>
      </c>
      <c r="D55" s="1" t="s">
        <v>153</v>
      </c>
      <c r="E55" s="13">
        <v>40</v>
      </c>
      <c r="F55" s="13" t="s">
        <v>164</v>
      </c>
      <c r="G55" s="17"/>
      <c r="H55" s="14"/>
      <c r="I55" s="14">
        <f>ROUND(E55*H55,2)</f>
        <v>0</v>
      </c>
    </row>
    <row r="56" spans="1:13" ht="78.75" x14ac:dyDescent="0.25">
      <c r="A56" s="13">
        <f t="shared" si="4"/>
        <v>6</v>
      </c>
      <c r="B56" s="16" t="s">
        <v>7</v>
      </c>
      <c r="C56" s="1" t="s">
        <v>14</v>
      </c>
      <c r="D56" s="1" t="s">
        <v>154</v>
      </c>
      <c r="E56" s="13">
        <v>40</v>
      </c>
      <c r="F56" s="13" t="s">
        <v>164</v>
      </c>
      <c r="G56" s="17"/>
      <c r="H56" s="14"/>
      <c r="I56" s="14">
        <f>ROUND(E56*H56,2)</f>
        <v>0</v>
      </c>
    </row>
    <row r="57" spans="1:13" ht="15.75" x14ac:dyDescent="0.25">
      <c r="A57" s="38" t="s">
        <v>58</v>
      </c>
      <c r="B57" s="39"/>
      <c r="C57" s="39"/>
      <c r="D57" s="39"/>
      <c r="E57" s="39"/>
      <c r="F57" s="39"/>
      <c r="G57" s="39"/>
      <c r="H57" s="40"/>
      <c r="I57" s="14">
        <f>SUM(I51:I56)</f>
        <v>0</v>
      </c>
    </row>
    <row r="58" spans="1:13" ht="15.75" x14ac:dyDescent="0.25">
      <c r="A58" s="38" t="s">
        <v>51</v>
      </c>
      <c r="B58" s="39"/>
      <c r="C58" s="39"/>
      <c r="D58" s="39"/>
      <c r="E58" s="39"/>
      <c r="F58" s="39"/>
      <c r="G58" s="39"/>
      <c r="H58" s="40"/>
      <c r="I58" s="14">
        <f>I57*1.21</f>
        <v>0</v>
      </c>
    </row>
    <row r="59" spans="1:13" ht="15.75" x14ac:dyDescent="0.25">
      <c r="A59" s="38" t="s">
        <v>59</v>
      </c>
      <c r="B59" s="39"/>
      <c r="C59" s="39"/>
      <c r="D59" s="39"/>
      <c r="E59" s="39"/>
      <c r="F59" s="39"/>
      <c r="G59" s="39"/>
      <c r="H59" s="40"/>
      <c r="I59" s="14">
        <f>SUM(I57:I58)</f>
        <v>0</v>
      </c>
    </row>
    <row r="60" spans="1:13" ht="15.75" customHeight="1" x14ac:dyDescent="0.25">
      <c r="A60" s="41" t="s">
        <v>173</v>
      </c>
      <c r="B60" s="42"/>
      <c r="C60" s="42"/>
      <c r="D60" s="42"/>
      <c r="E60" s="43"/>
      <c r="F60" s="10"/>
      <c r="G60" s="11"/>
      <c r="H60" s="14"/>
      <c r="I60" s="14"/>
      <c r="J60" s="20"/>
      <c r="K60" s="20"/>
      <c r="L60" s="20"/>
      <c r="M60" s="20"/>
    </row>
    <row r="61" spans="1:13" ht="15.75" x14ac:dyDescent="0.25">
      <c r="A61" s="44" t="s">
        <v>54</v>
      </c>
      <c r="B61" s="44"/>
      <c r="C61" s="44"/>
      <c r="D61" s="44"/>
      <c r="E61" s="44"/>
      <c r="F61" s="10"/>
      <c r="G61" s="11"/>
      <c r="H61" s="14"/>
      <c r="I61" s="14"/>
      <c r="J61" s="20"/>
      <c r="K61" s="20"/>
      <c r="L61" s="20"/>
      <c r="M61" s="20"/>
    </row>
    <row r="62" spans="1:13" ht="31.5" x14ac:dyDescent="0.25">
      <c r="A62" s="27">
        <v>1</v>
      </c>
      <c r="B62" s="28" t="s">
        <v>174</v>
      </c>
      <c r="C62" s="17" t="s">
        <v>188</v>
      </c>
      <c r="D62" s="29" t="s">
        <v>178</v>
      </c>
      <c r="E62" s="13">
        <v>100</v>
      </c>
      <c r="F62" s="13" t="s">
        <v>164</v>
      </c>
      <c r="G62" s="17"/>
      <c r="H62" s="17"/>
      <c r="I62" s="14">
        <f>ROUND(E62*H62,2)</f>
        <v>0</v>
      </c>
      <c r="J62" s="20"/>
      <c r="K62" s="20"/>
      <c r="L62" s="20"/>
      <c r="M62" s="20"/>
    </row>
    <row r="63" spans="1:13" ht="63" x14ac:dyDescent="0.25">
      <c r="A63" s="27">
        <v>2</v>
      </c>
      <c r="B63" s="28" t="s">
        <v>175</v>
      </c>
      <c r="C63" s="28" t="s">
        <v>176</v>
      </c>
      <c r="D63" s="28" t="s">
        <v>189</v>
      </c>
      <c r="E63" s="13">
        <v>30</v>
      </c>
      <c r="F63" s="13" t="s">
        <v>164</v>
      </c>
      <c r="G63" s="17"/>
      <c r="H63" s="17"/>
      <c r="I63" s="14">
        <f t="shared" ref="I63:I66" si="5">ROUND(E63*H63,2)</f>
        <v>0</v>
      </c>
      <c r="J63" s="20"/>
      <c r="K63" s="20"/>
      <c r="L63" s="20"/>
      <c r="M63" s="20"/>
    </row>
    <row r="64" spans="1:13" ht="63" x14ac:dyDescent="0.25">
      <c r="A64" s="27">
        <v>3</v>
      </c>
      <c r="B64" s="28" t="s">
        <v>179</v>
      </c>
      <c r="C64" s="28" t="s">
        <v>177</v>
      </c>
      <c r="D64" s="28" t="s">
        <v>190</v>
      </c>
      <c r="E64" s="13">
        <v>1</v>
      </c>
      <c r="F64" s="13" t="s">
        <v>39</v>
      </c>
      <c r="G64" s="17"/>
      <c r="H64" s="17"/>
      <c r="I64" s="14">
        <f t="shared" si="5"/>
        <v>0</v>
      </c>
      <c r="J64" s="20"/>
      <c r="K64" s="20"/>
      <c r="L64" s="20"/>
      <c r="M64" s="20"/>
    </row>
    <row r="65" spans="1:13" ht="63" x14ac:dyDescent="0.25">
      <c r="A65" s="27">
        <v>4</v>
      </c>
      <c r="B65" s="28" t="s">
        <v>180</v>
      </c>
      <c r="C65" s="28" t="s">
        <v>177</v>
      </c>
      <c r="D65" s="28" t="s">
        <v>191</v>
      </c>
      <c r="E65" s="13">
        <v>1</v>
      </c>
      <c r="F65" s="13" t="s">
        <v>39</v>
      </c>
      <c r="G65" s="17"/>
      <c r="H65" s="17"/>
      <c r="I65" s="14">
        <f t="shared" si="5"/>
        <v>0</v>
      </c>
      <c r="J65" s="20"/>
      <c r="K65" s="20"/>
      <c r="L65" s="20"/>
      <c r="M65" s="20"/>
    </row>
    <row r="66" spans="1:13" ht="63" x14ac:dyDescent="0.25">
      <c r="A66" s="27">
        <v>5</v>
      </c>
      <c r="B66" s="28" t="s">
        <v>181</v>
      </c>
      <c r="C66" s="28" t="s">
        <v>177</v>
      </c>
      <c r="D66" s="28" t="s">
        <v>192</v>
      </c>
      <c r="E66" s="13">
        <v>1</v>
      </c>
      <c r="F66" s="13" t="s">
        <v>39</v>
      </c>
      <c r="G66" s="17"/>
      <c r="H66" s="17"/>
      <c r="I66" s="14">
        <f t="shared" si="5"/>
        <v>0</v>
      </c>
    </row>
    <row r="67" spans="1:13" ht="15.75" x14ac:dyDescent="0.25">
      <c r="A67" s="38" t="s">
        <v>171</v>
      </c>
      <c r="B67" s="39"/>
      <c r="C67" s="39"/>
      <c r="D67" s="39"/>
      <c r="E67" s="39"/>
      <c r="F67" s="39"/>
      <c r="G67" s="39"/>
      <c r="H67" s="40"/>
      <c r="I67" s="14">
        <f>SUM(I62:I66)</f>
        <v>0</v>
      </c>
    </row>
    <row r="68" spans="1:13" ht="15.75" x14ac:dyDescent="0.25">
      <c r="A68" s="38" t="s">
        <v>51</v>
      </c>
      <c r="B68" s="39"/>
      <c r="C68" s="39"/>
      <c r="D68" s="39"/>
      <c r="E68" s="39"/>
      <c r="F68" s="39"/>
      <c r="G68" s="39"/>
      <c r="H68" s="40"/>
      <c r="I68" s="14">
        <f>I67*1.21</f>
        <v>0</v>
      </c>
    </row>
    <row r="69" spans="1:13" ht="15.75" x14ac:dyDescent="0.25">
      <c r="A69" s="38" t="s">
        <v>172</v>
      </c>
      <c r="B69" s="39"/>
      <c r="C69" s="39"/>
      <c r="D69" s="39"/>
      <c r="E69" s="39"/>
      <c r="F69" s="39"/>
      <c r="G69" s="39"/>
      <c r="H69" s="40"/>
      <c r="I69" s="14">
        <f>SUM(I67:I68)</f>
        <v>0</v>
      </c>
    </row>
    <row r="70" spans="1:13" ht="15.75" x14ac:dyDescent="0.25">
      <c r="A70" s="45" t="s">
        <v>34</v>
      </c>
      <c r="B70" s="46"/>
      <c r="C70" s="46"/>
      <c r="D70" s="46"/>
      <c r="E70" s="47"/>
      <c r="F70" s="26"/>
      <c r="G70" s="17"/>
      <c r="H70" s="14"/>
      <c r="I70" s="14"/>
    </row>
    <row r="71" spans="1:13" ht="15.75" x14ac:dyDescent="0.25">
      <c r="A71" s="45" t="s">
        <v>52</v>
      </c>
      <c r="B71" s="46"/>
      <c r="C71" s="46"/>
      <c r="D71" s="46"/>
      <c r="E71" s="47"/>
      <c r="F71" s="26"/>
      <c r="G71" s="17"/>
      <c r="H71" s="14"/>
      <c r="I71" s="14"/>
    </row>
    <row r="72" spans="1:13" ht="108" customHeight="1" x14ac:dyDescent="0.25">
      <c r="A72" s="13">
        <v>1</v>
      </c>
      <c r="B72" s="1" t="s">
        <v>35</v>
      </c>
      <c r="C72" s="1" t="s">
        <v>36</v>
      </c>
      <c r="D72" s="1" t="s">
        <v>187</v>
      </c>
      <c r="E72" s="22">
        <v>3.4</v>
      </c>
      <c r="F72" s="18" t="s">
        <v>165</v>
      </c>
      <c r="G72" s="17"/>
      <c r="H72" s="14"/>
      <c r="I72" s="14">
        <f>ROUND(E72*H72,2)</f>
        <v>0</v>
      </c>
    </row>
    <row r="73" spans="1:13" ht="63" x14ac:dyDescent="0.25">
      <c r="A73" s="13">
        <f>MAX(A72)+1</f>
        <v>2</v>
      </c>
      <c r="B73" s="1" t="s">
        <v>91</v>
      </c>
      <c r="C73" s="1" t="s">
        <v>40</v>
      </c>
      <c r="D73" s="1" t="s">
        <v>92</v>
      </c>
      <c r="E73" s="13">
        <v>59</v>
      </c>
      <c r="F73" s="30" t="s">
        <v>37</v>
      </c>
      <c r="G73" s="17"/>
      <c r="H73" s="14"/>
      <c r="I73" s="14">
        <f>ROUND(E73*H73,2)</f>
        <v>0</v>
      </c>
    </row>
    <row r="74" spans="1:13" ht="15.75" x14ac:dyDescent="0.25">
      <c r="A74" s="44" t="s">
        <v>53</v>
      </c>
      <c r="B74" s="44"/>
      <c r="C74" s="44"/>
      <c r="D74" s="44"/>
      <c r="E74" s="44"/>
      <c r="F74" s="31"/>
      <c r="G74" s="17"/>
      <c r="H74" s="14"/>
      <c r="I74" s="14"/>
    </row>
    <row r="75" spans="1:13" ht="78.75" x14ac:dyDescent="0.25">
      <c r="A75" s="13">
        <f>MAX(A73)+1</f>
        <v>3</v>
      </c>
      <c r="B75" s="1" t="s">
        <v>93</v>
      </c>
      <c r="C75" s="1" t="s">
        <v>66</v>
      </c>
      <c r="D75" s="1" t="s">
        <v>158</v>
      </c>
      <c r="E75" s="13">
        <v>100</v>
      </c>
      <c r="F75" s="32" t="s">
        <v>38</v>
      </c>
      <c r="G75" s="17"/>
      <c r="H75" s="14"/>
      <c r="I75" s="14">
        <f t="shared" ref="I75:I76" si="6">ROUND(E75*H75,2)</f>
        <v>0</v>
      </c>
    </row>
    <row r="76" spans="1:13" ht="78.75" x14ac:dyDescent="0.25">
      <c r="A76" s="13">
        <f t="shared" ref="A76:A103" si="7">MAX(A75)+1</f>
        <v>4</v>
      </c>
      <c r="B76" s="1" t="s">
        <v>95</v>
      </c>
      <c r="C76" s="1" t="s">
        <v>67</v>
      </c>
      <c r="D76" s="1" t="s">
        <v>94</v>
      </c>
      <c r="E76" s="13">
        <v>100</v>
      </c>
      <c r="F76" s="32" t="s">
        <v>38</v>
      </c>
      <c r="G76" s="17"/>
      <c r="H76" s="14"/>
      <c r="I76" s="14">
        <f t="shared" si="6"/>
        <v>0</v>
      </c>
    </row>
    <row r="77" spans="1:13" ht="78.75" x14ac:dyDescent="0.25">
      <c r="A77" s="13">
        <f t="shared" si="7"/>
        <v>5</v>
      </c>
      <c r="B77" s="1" t="s">
        <v>97</v>
      </c>
      <c r="C77" s="1" t="s">
        <v>66</v>
      </c>
      <c r="D77" s="1" t="s">
        <v>96</v>
      </c>
      <c r="E77" s="13">
        <v>200</v>
      </c>
      <c r="F77" s="32" t="s">
        <v>38</v>
      </c>
      <c r="G77" s="17"/>
      <c r="H77" s="14"/>
      <c r="I77" s="14">
        <f>ROUND(E77*H77,2)</f>
        <v>0</v>
      </c>
    </row>
    <row r="78" spans="1:13" ht="15.75" x14ac:dyDescent="0.25">
      <c r="A78" s="44" t="s">
        <v>54</v>
      </c>
      <c r="B78" s="44"/>
      <c r="C78" s="44"/>
      <c r="D78" s="44"/>
      <c r="E78" s="44"/>
      <c r="F78" s="32"/>
      <c r="G78" s="17"/>
      <c r="H78" s="14"/>
      <c r="I78" s="14"/>
    </row>
    <row r="79" spans="1:13" ht="78.75" x14ac:dyDescent="0.25">
      <c r="A79" s="13">
        <f>MAX(A77)+1</f>
        <v>6</v>
      </c>
      <c r="B79" s="1" t="s">
        <v>196</v>
      </c>
      <c r="C79" s="1" t="s">
        <v>68</v>
      </c>
      <c r="D79" s="1" t="s">
        <v>195</v>
      </c>
      <c r="E79" s="13">
        <v>1410</v>
      </c>
      <c r="F79" s="32" t="s">
        <v>164</v>
      </c>
      <c r="G79" s="17"/>
      <c r="H79" s="14"/>
      <c r="I79" s="14">
        <f t="shared" ref="I79:I103" si="8">ROUND(E79*H79,2)</f>
        <v>0</v>
      </c>
    </row>
    <row r="80" spans="1:13" ht="63" x14ac:dyDescent="0.25">
      <c r="A80" s="13">
        <f t="shared" si="7"/>
        <v>7</v>
      </c>
      <c r="B80" s="1" t="s">
        <v>194</v>
      </c>
      <c r="C80" s="1" t="s">
        <v>69</v>
      </c>
      <c r="D80" s="1" t="s">
        <v>193</v>
      </c>
      <c r="E80" s="13">
        <v>225</v>
      </c>
      <c r="F80" s="32" t="s">
        <v>37</v>
      </c>
      <c r="G80" s="17"/>
      <c r="H80" s="14"/>
      <c r="I80" s="14">
        <f t="shared" si="8"/>
        <v>0</v>
      </c>
    </row>
    <row r="81" spans="1:9" ht="78.75" x14ac:dyDescent="0.25">
      <c r="A81" s="13">
        <f t="shared" si="7"/>
        <v>8</v>
      </c>
      <c r="B81" s="1" t="s">
        <v>99</v>
      </c>
      <c r="C81" s="1" t="s">
        <v>41</v>
      </c>
      <c r="D81" s="1" t="s">
        <v>98</v>
      </c>
      <c r="E81" s="13">
        <v>470</v>
      </c>
      <c r="F81" s="32" t="s">
        <v>38</v>
      </c>
      <c r="G81" s="17"/>
      <c r="H81" s="14"/>
      <c r="I81" s="14">
        <f t="shared" si="8"/>
        <v>0</v>
      </c>
    </row>
    <row r="82" spans="1:9" ht="78.75" x14ac:dyDescent="0.25">
      <c r="A82" s="13">
        <f t="shared" si="7"/>
        <v>9</v>
      </c>
      <c r="B82" s="1" t="s">
        <v>101</v>
      </c>
      <c r="C82" s="1" t="s">
        <v>70</v>
      </c>
      <c r="D82" s="1" t="s">
        <v>100</v>
      </c>
      <c r="E82" s="13">
        <v>1410</v>
      </c>
      <c r="F82" s="32" t="s">
        <v>164</v>
      </c>
      <c r="G82" s="17"/>
      <c r="H82" s="14"/>
      <c r="I82" s="14">
        <f t="shared" si="8"/>
        <v>0</v>
      </c>
    </row>
    <row r="83" spans="1:9" ht="47.25" x14ac:dyDescent="0.25">
      <c r="A83" s="13">
        <f>MAX(A82)+1</f>
        <v>10</v>
      </c>
      <c r="B83" s="1" t="s">
        <v>103</v>
      </c>
      <c r="C83" s="1" t="s">
        <v>71</v>
      </c>
      <c r="D83" s="1" t="s">
        <v>102</v>
      </c>
      <c r="E83" s="13">
        <v>30</v>
      </c>
      <c r="F83" s="30" t="s">
        <v>39</v>
      </c>
      <c r="G83" s="17"/>
      <c r="H83" s="14"/>
      <c r="I83" s="14">
        <f t="shared" si="8"/>
        <v>0</v>
      </c>
    </row>
    <row r="84" spans="1:9" ht="78.75" x14ac:dyDescent="0.25">
      <c r="A84" s="13">
        <f t="shared" si="7"/>
        <v>11</v>
      </c>
      <c r="B84" s="1" t="s">
        <v>105</v>
      </c>
      <c r="C84" s="1" t="s">
        <v>14</v>
      </c>
      <c r="D84" s="1" t="s">
        <v>104</v>
      </c>
      <c r="E84" s="13">
        <v>80</v>
      </c>
      <c r="F84" s="32" t="s">
        <v>38</v>
      </c>
      <c r="G84" s="17"/>
      <c r="H84" s="14"/>
      <c r="I84" s="14">
        <f t="shared" si="8"/>
        <v>0</v>
      </c>
    </row>
    <row r="85" spans="1:9" ht="63" x14ac:dyDescent="0.25">
      <c r="A85" s="13">
        <f t="shared" si="7"/>
        <v>12</v>
      </c>
      <c r="B85" s="1" t="s">
        <v>107</v>
      </c>
      <c r="C85" s="1" t="s">
        <v>42</v>
      </c>
      <c r="D85" s="1" t="s">
        <v>106</v>
      </c>
      <c r="E85" s="13">
        <v>150</v>
      </c>
      <c r="F85" s="32" t="s">
        <v>37</v>
      </c>
      <c r="G85" s="17"/>
      <c r="H85" s="14"/>
      <c r="I85" s="14">
        <f t="shared" si="8"/>
        <v>0</v>
      </c>
    </row>
    <row r="86" spans="1:9" ht="78.75" x14ac:dyDescent="0.25">
      <c r="A86" s="13">
        <f t="shared" si="7"/>
        <v>13</v>
      </c>
      <c r="B86" s="1" t="s">
        <v>109</v>
      </c>
      <c r="C86" s="1" t="s">
        <v>72</v>
      </c>
      <c r="D86" s="1" t="s">
        <v>108</v>
      </c>
      <c r="E86" s="13">
        <v>80</v>
      </c>
      <c r="F86" s="32" t="s">
        <v>37</v>
      </c>
      <c r="G86" s="17"/>
      <c r="H86" s="14"/>
      <c r="I86" s="14">
        <f t="shared" si="8"/>
        <v>0</v>
      </c>
    </row>
    <row r="87" spans="1:9" ht="78.75" x14ac:dyDescent="0.25">
      <c r="A87" s="13">
        <f t="shared" si="7"/>
        <v>14</v>
      </c>
      <c r="B87" s="1" t="s">
        <v>31</v>
      </c>
      <c r="C87" s="1" t="s">
        <v>32</v>
      </c>
      <c r="D87" s="1" t="s">
        <v>157</v>
      </c>
      <c r="E87" s="13">
        <v>55</v>
      </c>
      <c r="F87" s="32" t="s">
        <v>37</v>
      </c>
      <c r="G87" s="17"/>
      <c r="H87" s="14"/>
      <c r="I87" s="14">
        <f t="shared" si="8"/>
        <v>0</v>
      </c>
    </row>
    <row r="88" spans="1:9" ht="47.25" x14ac:dyDescent="0.25">
      <c r="A88" s="13">
        <f t="shared" si="7"/>
        <v>15</v>
      </c>
      <c r="B88" s="1" t="s">
        <v>111</v>
      </c>
      <c r="C88" s="1" t="s">
        <v>17</v>
      </c>
      <c r="D88" s="1" t="s">
        <v>110</v>
      </c>
      <c r="E88" s="13">
        <v>3</v>
      </c>
      <c r="F88" s="32" t="s">
        <v>37</v>
      </c>
      <c r="G88" s="17"/>
      <c r="H88" s="14"/>
      <c r="I88" s="14">
        <f t="shared" si="8"/>
        <v>0</v>
      </c>
    </row>
    <row r="89" spans="1:9" ht="47.25" x14ac:dyDescent="0.25">
      <c r="A89" s="13">
        <f t="shared" si="7"/>
        <v>16</v>
      </c>
      <c r="B89" s="1" t="s">
        <v>113</v>
      </c>
      <c r="C89" s="1" t="s">
        <v>73</v>
      </c>
      <c r="D89" s="1" t="s">
        <v>112</v>
      </c>
      <c r="E89" s="13">
        <v>10</v>
      </c>
      <c r="F89" s="32" t="s">
        <v>37</v>
      </c>
      <c r="G89" s="17"/>
      <c r="H89" s="14"/>
      <c r="I89" s="14">
        <f t="shared" si="8"/>
        <v>0</v>
      </c>
    </row>
    <row r="90" spans="1:9" ht="62.25" customHeight="1" x14ac:dyDescent="0.25">
      <c r="A90" s="13">
        <f t="shared" si="7"/>
        <v>17</v>
      </c>
      <c r="B90" s="1" t="s">
        <v>200</v>
      </c>
      <c r="C90" s="1" t="s">
        <v>166</v>
      </c>
      <c r="D90" s="1" t="s">
        <v>170</v>
      </c>
      <c r="E90" s="13">
        <v>5</v>
      </c>
      <c r="F90" s="32" t="s">
        <v>164</v>
      </c>
      <c r="G90" s="17"/>
      <c r="H90" s="14"/>
      <c r="I90" s="14">
        <f t="shared" si="8"/>
        <v>0</v>
      </c>
    </row>
    <row r="91" spans="1:9" ht="47.25" x14ac:dyDescent="0.25">
      <c r="A91" s="13">
        <f t="shared" si="7"/>
        <v>18</v>
      </c>
      <c r="B91" s="1" t="s">
        <v>199</v>
      </c>
      <c r="C91" s="1" t="s">
        <v>74</v>
      </c>
      <c r="D91" s="1" t="s">
        <v>198</v>
      </c>
      <c r="E91" s="13">
        <v>23</v>
      </c>
      <c r="F91" s="30" t="s">
        <v>37</v>
      </c>
      <c r="G91" s="17"/>
      <c r="H91" s="14"/>
      <c r="I91" s="14">
        <f t="shared" si="8"/>
        <v>0</v>
      </c>
    </row>
    <row r="92" spans="1:9" ht="94.5" x14ac:dyDescent="0.25">
      <c r="A92" s="13">
        <f t="shared" si="7"/>
        <v>19</v>
      </c>
      <c r="B92" s="1" t="s">
        <v>115</v>
      </c>
      <c r="C92" s="1" t="s">
        <v>75</v>
      </c>
      <c r="D92" s="1" t="s">
        <v>114</v>
      </c>
      <c r="E92" s="13">
        <v>5</v>
      </c>
      <c r="F92" s="30" t="s">
        <v>37</v>
      </c>
      <c r="G92" s="17"/>
      <c r="H92" s="14"/>
      <c r="I92" s="14">
        <f t="shared" si="8"/>
        <v>0</v>
      </c>
    </row>
    <row r="93" spans="1:9" ht="94.5" x14ac:dyDescent="0.25">
      <c r="A93" s="13">
        <f t="shared" si="7"/>
        <v>20</v>
      </c>
      <c r="B93" s="1" t="s">
        <v>117</v>
      </c>
      <c r="C93" s="1" t="s">
        <v>75</v>
      </c>
      <c r="D93" s="1" t="s">
        <v>116</v>
      </c>
      <c r="E93" s="13">
        <v>5</v>
      </c>
      <c r="F93" s="30" t="s">
        <v>37</v>
      </c>
      <c r="G93" s="17"/>
      <c r="H93" s="14"/>
      <c r="I93" s="14">
        <f t="shared" si="8"/>
        <v>0</v>
      </c>
    </row>
    <row r="94" spans="1:9" ht="94.5" x14ac:dyDescent="0.25">
      <c r="A94" s="13">
        <f t="shared" si="7"/>
        <v>21</v>
      </c>
      <c r="B94" s="1" t="s">
        <v>119</v>
      </c>
      <c r="C94" s="1" t="s">
        <v>76</v>
      </c>
      <c r="D94" s="1" t="s">
        <v>118</v>
      </c>
      <c r="E94" s="13">
        <v>5</v>
      </c>
      <c r="F94" s="30" t="s">
        <v>37</v>
      </c>
      <c r="G94" s="17"/>
      <c r="H94" s="14"/>
      <c r="I94" s="14">
        <f t="shared" si="8"/>
        <v>0</v>
      </c>
    </row>
    <row r="95" spans="1:9" ht="65.25" customHeight="1" x14ac:dyDescent="0.25">
      <c r="A95" s="13">
        <f t="shared" si="7"/>
        <v>22</v>
      </c>
      <c r="B95" s="1" t="s">
        <v>15</v>
      </c>
      <c r="C95" s="1" t="s">
        <v>77</v>
      </c>
      <c r="D95" s="1" t="s">
        <v>120</v>
      </c>
      <c r="E95" s="13">
        <v>9</v>
      </c>
      <c r="F95" s="30" t="s">
        <v>37</v>
      </c>
      <c r="G95" s="17"/>
      <c r="H95" s="14"/>
      <c r="I95" s="14">
        <f t="shared" si="8"/>
        <v>0</v>
      </c>
    </row>
    <row r="96" spans="1:9" ht="63" x14ac:dyDescent="0.25">
      <c r="A96" s="13">
        <f t="shared" si="7"/>
        <v>23</v>
      </c>
      <c r="B96" s="1" t="s">
        <v>121</v>
      </c>
      <c r="C96" s="1" t="s">
        <v>78</v>
      </c>
      <c r="D96" s="1" t="s">
        <v>197</v>
      </c>
      <c r="E96" s="13">
        <v>5</v>
      </c>
      <c r="F96" s="30" t="s">
        <v>37</v>
      </c>
      <c r="G96" s="17"/>
      <c r="H96" s="14"/>
      <c r="I96" s="14">
        <f t="shared" si="8"/>
        <v>0</v>
      </c>
    </row>
    <row r="97" spans="1:9" ht="78.75" x14ac:dyDescent="0.25">
      <c r="A97" s="13">
        <f t="shared" si="7"/>
        <v>24</v>
      </c>
      <c r="B97" s="1" t="s">
        <v>123</v>
      </c>
      <c r="C97" s="1" t="s">
        <v>79</v>
      </c>
      <c r="D97" s="1" t="s">
        <v>122</v>
      </c>
      <c r="E97" s="13">
        <v>5</v>
      </c>
      <c r="F97" s="32" t="s">
        <v>37</v>
      </c>
      <c r="G97" s="17"/>
      <c r="H97" s="14"/>
      <c r="I97" s="14">
        <f t="shared" si="8"/>
        <v>0</v>
      </c>
    </row>
    <row r="98" spans="1:9" ht="63" x14ac:dyDescent="0.25">
      <c r="A98" s="13">
        <f t="shared" si="7"/>
        <v>25</v>
      </c>
      <c r="B98" s="1" t="s">
        <v>125</v>
      </c>
      <c r="C98" s="1" t="s">
        <v>79</v>
      </c>
      <c r="D98" s="1" t="s">
        <v>124</v>
      </c>
      <c r="E98" s="13">
        <v>5</v>
      </c>
      <c r="F98" s="32" t="s">
        <v>37</v>
      </c>
      <c r="G98" s="17"/>
      <c r="H98" s="14"/>
      <c r="I98" s="14">
        <f t="shared" si="8"/>
        <v>0</v>
      </c>
    </row>
    <row r="99" spans="1:9" ht="78.75" x14ac:dyDescent="0.25">
      <c r="A99" s="13">
        <f t="shared" si="7"/>
        <v>26</v>
      </c>
      <c r="B99" s="1" t="s">
        <v>127</v>
      </c>
      <c r="C99" s="1" t="s">
        <v>43</v>
      </c>
      <c r="D99" s="1" t="s">
        <v>126</v>
      </c>
      <c r="E99" s="13">
        <v>26</v>
      </c>
      <c r="F99" s="30" t="s">
        <v>39</v>
      </c>
      <c r="G99" s="17"/>
      <c r="H99" s="14"/>
      <c r="I99" s="14">
        <f t="shared" si="8"/>
        <v>0</v>
      </c>
    </row>
    <row r="100" spans="1:9" ht="63" x14ac:dyDescent="0.25">
      <c r="A100" s="13">
        <f t="shared" si="7"/>
        <v>27</v>
      </c>
      <c r="B100" s="1" t="s">
        <v>129</v>
      </c>
      <c r="C100" s="1" t="s">
        <v>44</v>
      </c>
      <c r="D100" s="1" t="s">
        <v>128</v>
      </c>
      <c r="E100" s="13">
        <v>13</v>
      </c>
      <c r="F100" s="30" t="s">
        <v>39</v>
      </c>
      <c r="G100" s="17"/>
      <c r="H100" s="14"/>
      <c r="I100" s="14">
        <f t="shared" si="8"/>
        <v>0</v>
      </c>
    </row>
    <row r="101" spans="1:9" ht="63" x14ac:dyDescent="0.25">
      <c r="A101" s="13">
        <f t="shared" si="7"/>
        <v>28</v>
      </c>
      <c r="B101" s="1" t="s">
        <v>88</v>
      </c>
      <c r="C101" s="1" t="s">
        <v>30</v>
      </c>
      <c r="D101" s="1" t="s">
        <v>87</v>
      </c>
      <c r="E101" s="13">
        <v>100</v>
      </c>
      <c r="F101" s="30" t="s">
        <v>164</v>
      </c>
      <c r="G101" s="17"/>
      <c r="H101" s="14"/>
      <c r="I101" s="14">
        <f t="shared" si="8"/>
        <v>0</v>
      </c>
    </row>
    <row r="102" spans="1:9" ht="63" x14ac:dyDescent="0.25">
      <c r="A102" s="13">
        <f t="shared" si="7"/>
        <v>29</v>
      </c>
      <c r="B102" s="16" t="s">
        <v>90</v>
      </c>
      <c r="C102" s="16" t="s">
        <v>80</v>
      </c>
      <c r="D102" s="16" t="s">
        <v>89</v>
      </c>
      <c r="E102" s="13">
        <v>150</v>
      </c>
      <c r="F102" s="32" t="s">
        <v>164</v>
      </c>
      <c r="G102" s="17"/>
      <c r="H102" s="14"/>
      <c r="I102" s="14">
        <f t="shared" si="8"/>
        <v>0</v>
      </c>
    </row>
    <row r="103" spans="1:9" ht="63" x14ac:dyDescent="0.25">
      <c r="A103" s="13">
        <f t="shared" si="7"/>
        <v>30</v>
      </c>
      <c r="B103" s="1" t="s">
        <v>131</v>
      </c>
      <c r="C103" s="1" t="s">
        <v>81</v>
      </c>
      <c r="D103" s="1" t="s">
        <v>130</v>
      </c>
      <c r="E103" s="13">
        <v>15</v>
      </c>
      <c r="F103" s="32" t="s">
        <v>37</v>
      </c>
      <c r="G103" s="17"/>
      <c r="H103" s="14"/>
      <c r="I103" s="14">
        <f t="shared" si="8"/>
        <v>0</v>
      </c>
    </row>
    <row r="104" spans="1:9" ht="15.75" x14ac:dyDescent="0.25">
      <c r="A104" s="38" t="s">
        <v>60</v>
      </c>
      <c r="B104" s="39"/>
      <c r="C104" s="39"/>
      <c r="D104" s="39"/>
      <c r="E104" s="39"/>
      <c r="F104" s="39"/>
      <c r="G104" s="39"/>
      <c r="H104" s="40"/>
      <c r="I104" s="14">
        <f>SUM(I72:I103)</f>
        <v>0</v>
      </c>
    </row>
    <row r="105" spans="1:9" ht="15.75" x14ac:dyDescent="0.25">
      <c r="A105" s="38" t="s">
        <v>51</v>
      </c>
      <c r="B105" s="39"/>
      <c r="C105" s="39"/>
      <c r="D105" s="39"/>
      <c r="E105" s="39"/>
      <c r="F105" s="39"/>
      <c r="G105" s="39"/>
      <c r="H105" s="40"/>
      <c r="I105" s="14">
        <f>I104*1.21</f>
        <v>0</v>
      </c>
    </row>
    <row r="106" spans="1:9" ht="15.75" x14ac:dyDescent="0.25">
      <c r="A106" s="38" t="s">
        <v>61</v>
      </c>
      <c r="B106" s="39"/>
      <c r="C106" s="39"/>
      <c r="D106" s="39"/>
      <c r="E106" s="39"/>
      <c r="F106" s="39"/>
      <c r="G106" s="39"/>
      <c r="H106" s="40"/>
      <c r="I106" s="14">
        <f>SUM(I104:I105)</f>
        <v>0</v>
      </c>
    </row>
    <row r="107" spans="1:9" x14ac:dyDescent="0.25">
      <c r="A107" s="48" t="s">
        <v>65</v>
      </c>
      <c r="B107" s="48"/>
      <c r="C107" s="48"/>
      <c r="D107" s="48"/>
      <c r="E107" s="48"/>
      <c r="F107" s="48"/>
      <c r="G107" s="48"/>
      <c r="H107" s="48"/>
      <c r="I107" s="48"/>
    </row>
    <row r="108" spans="1:9" ht="15.75" x14ac:dyDescent="0.25">
      <c r="A108" s="38" t="s">
        <v>62</v>
      </c>
      <c r="B108" s="39"/>
      <c r="C108" s="39"/>
      <c r="D108" s="39"/>
      <c r="E108" s="39"/>
      <c r="F108" s="39"/>
      <c r="G108" s="39"/>
      <c r="H108" s="40"/>
      <c r="I108" s="14">
        <f>SUM(I104,I57,I46,I24,I67)</f>
        <v>0</v>
      </c>
    </row>
    <row r="109" spans="1:9" ht="15.75" x14ac:dyDescent="0.25">
      <c r="A109" s="38" t="s">
        <v>51</v>
      </c>
      <c r="B109" s="39"/>
      <c r="C109" s="39"/>
      <c r="D109" s="39"/>
      <c r="E109" s="39"/>
      <c r="F109" s="39"/>
      <c r="G109" s="39"/>
      <c r="H109" s="40"/>
      <c r="I109" s="14">
        <f>I108*1.21</f>
        <v>0</v>
      </c>
    </row>
    <row r="110" spans="1:9" ht="15.75" x14ac:dyDescent="0.25">
      <c r="A110" s="38" t="s">
        <v>63</v>
      </c>
      <c r="B110" s="39"/>
      <c r="C110" s="39"/>
      <c r="D110" s="39"/>
      <c r="E110" s="39"/>
      <c r="F110" s="39"/>
      <c r="G110" s="39"/>
      <c r="H110" s="40"/>
      <c r="I110" s="14">
        <f>SUM(I108:I109)</f>
        <v>0</v>
      </c>
    </row>
    <row r="112" spans="1:9" x14ac:dyDescent="0.25">
      <c r="B112" s="24" t="s">
        <v>159</v>
      </c>
      <c r="C112" s="33"/>
      <c r="D112" s="33"/>
    </row>
    <row r="113" spans="2:4" ht="33.75" customHeight="1" x14ac:dyDescent="0.25">
      <c r="B113" s="25" t="s">
        <v>160</v>
      </c>
      <c r="C113" s="34"/>
      <c r="D113" s="34"/>
    </row>
    <row r="114" spans="2:4" ht="22.5" customHeight="1" x14ac:dyDescent="0.25">
      <c r="B114" s="25" t="s">
        <v>161</v>
      </c>
      <c r="C114" s="34"/>
      <c r="D114" s="34"/>
    </row>
    <row r="115" spans="2:4" ht="27.75" customHeight="1" x14ac:dyDescent="0.25">
      <c r="B115" s="25" t="s">
        <v>162</v>
      </c>
      <c r="C115" s="34"/>
      <c r="D115" s="34"/>
    </row>
    <row r="116" spans="2:4" ht="27.75" customHeight="1" x14ac:dyDescent="0.25">
      <c r="B116" s="35" t="s">
        <v>163</v>
      </c>
      <c r="C116" s="35"/>
      <c r="D116" s="35"/>
    </row>
  </sheetData>
  <mergeCells count="50">
    <mergeCell ref="A19:E19"/>
    <mergeCell ref="A27:E27"/>
    <mergeCell ref="A49:E49"/>
    <mergeCell ref="A70:E70"/>
    <mergeCell ref="A46:H46"/>
    <mergeCell ref="A47:H47"/>
    <mergeCell ref="A48:H48"/>
    <mergeCell ref="A57:H57"/>
    <mergeCell ref="A58:H58"/>
    <mergeCell ref="A59:H59"/>
    <mergeCell ref="A24:H24"/>
    <mergeCell ref="A25:H25"/>
    <mergeCell ref="A20:E20"/>
    <mergeCell ref="A28:E28"/>
    <mergeCell ref="A50:E50"/>
    <mergeCell ref="A26:H26"/>
    <mergeCell ref="A60:E60"/>
    <mergeCell ref="A61:E61"/>
    <mergeCell ref="A71:E71"/>
    <mergeCell ref="A74:E74"/>
    <mergeCell ref="A78:E78"/>
    <mergeCell ref="A67:H67"/>
    <mergeCell ref="A68:H68"/>
    <mergeCell ref="A69:H69"/>
    <mergeCell ref="A110:H110"/>
    <mergeCell ref="A109:H109"/>
    <mergeCell ref="A104:H104"/>
    <mergeCell ref="A105:H105"/>
    <mergeCell ref="A106:H106"/>
    <mergeCell ref="A108:H108"/>
    <mergeCell ref="A107:I107"/>
    <mergeCell ref="A16:I16"/>
    <mergeCell ref="A15:I15"/>
    <mergeCell ref="A14:I14"/>
    <mergeCell ref="A12:I12"/>
    <mergeCell ref="A11:I11"/>
    <mergeCell ref="A13:I13"/>
    <mergeCell ref="A5:I5"/>
    <mergeCell ref="A4:I4"/>
    <mergeCell ref="A2:I2"/>
    <mergeCell ref="A10:I10"/>
    <mergeCell ref="A9:I9"/>
    <mergeCell ref="A8:I8"/>
    <mergeCell ref="A7:I7"/>
    <mergeCell ref="A6:I6"/>
    <mergeCell ref="C112:D112"/>
    <mergeCell ref="C113:D113"/>
    <mergeCell ref="C114:D114"/>
    <mergeCell ref="C115:D115"/>
    <mergeCell ref="B116:D116"/>
  </mergeCells>
  <pageMargins left="0.74803149606299213" right="0.74803149606299213" top="1.1417322834645669" bottom="0.74803149606299213" header="0.31496062992125984" footer="0.31496062992125984"/>
  <pageSetup paperSize="9" scale="8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Inga IG. Galoburda</cp:lastModifiedBy>
  <cp:lastPrinted>2016-02-05T12:26:22Z</cp:lastPrinted>
  <dcterms:created xsi:type="dcterms:W3CDTF">2016-02-02T09:23:59Z</dcterms:created>
  <dcterms:modified xsi:type="dcterms:W3CDTF">2016-02-18T16:06:16Z</dcterms:modified>
</cp:coreProperties>
</file>