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2600" windowHeight="12390"/>
  </bookViews>
  <sheets>
    <sheet name="KOPĀ" sheetId="15" r:id="rId1"/>
    <sheet name="No Dzirnieku 15 līdz C-13" sheetId="12" r:id="rId2"/>
    <sheet name="C-13 līdz Perona" sheetId="13" r:id="rId3"/>
    <sheet name="Perona" sheetId="14" r:id="rId4"/>
  </sheets>
  <definedNames>
    <definedName name="_xlnm.Print_Area" localSheetId="1">'No Dzirnieku 15 līdz C-13'!$A$1:$H$115</definedName>
    <definedName name="_xlnm.Print_Titles" localSheetId="2">'C-13 līdz Perona'!$3:$3</definedName>
    <definedName name="_xlnm.Print_Titles" localSheetId="1">'No Dzirnieku 15 līdz C-13'!$3:$3</definedName>
    <definedName name="_xlnm.Print_Titles" localSheetId="3">Perona!$3:$3</definedName>
  </definedNames>
  <calcPr calcId="145621"/>
</workbook>
</file>

<file path=xl/calcChain.xml><?xml version="1.0" encoding="utf-8"?>
<calcChain xmlns="http://schemas.openxmlformats.org/spreadsheetml/2006/main">
  <c r="C7" i="15" l="1"/>
  <c r="C6" i="15"/>
  <c r="C5" i="15"/>
  <c r="C8" i="15"/>
  <c r="E50" i="14"/>
  <c r="E45" i="14"/>
  <c r="E44" i="14" s="1"/>
  <c r="E152" i="13"/>
  <c r="E138" i="13"/>
  <c r="E136" i="13"/>
  <c r="E134" i="13"/>
  <c r="E132" i="13"/>
  <c r="E130" i="13"/>
  <c r="E128" i="13"/>
  <c r="E126" i="13"/>
  <c r="A70" i="12"/>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C9" i="15"/>
  <c r="C10" i="15" s="1"/>
  <c r="C11" i="15" l="1"/>
  <c r="C12" i="15" s="1"/>
</calcChain>
</file>

<file path=xl/sharedStrings.xml><?xml version="1.0" encoding="utf-8"?>
<sst xmlns="http://schemas.openxmlformats.org/spreadsheetml/2006/main" count="1247" uniqueCount="445">
  <si>
    <t>Piezīmes:</t>
  </si>
  <si>
    <t>Nr. p. k.</t>
  </si>
  <si>
    <t>Mērvienība</t>
  </si>
  <si>
    <t>m</t>
  </si>
  <si>
    <t>Darbu nosaukums</t>
  </si>
  <si>
    <t>SAGATAVOŠANAS DARBI</t>
  </si>
  <si>
    <t>Trases uzmērīšana un nospraušana</t>
  </si>
  <si>
    <t>gab.</t>
  </si>
  <si>
    <t>KOMUNIKĀCIJU PĀRBŪVE</t>
  </si>
  <si>
    <t>3.1.</t>
  </si>
  <si>
    <t>ZEMES DARBI</t>
  </si>
  <si>
    <t>Ceļa zīmju uzstādīšana</t>
  </si>
  <si>
    <t>Kopā:</t>
  </si>
  <si>
    <t>Daudzums</t>
  </si>
  <si>
    <t>3.2.</t>
  </si>
  <si>
    <t>CEĻA APRĪKOJUMS UN LABIEKĀRTOJUMS</t>
  </si>
  <si>
    <t>1.1.</t>
  </si>
  <si>
    <t>apjoms</t>
  </si>
  <si>
    <t>1.2.</t>
  </si>
  <si>
    <t>1.3.</t>
  </si>
  <si>
    <t>1.4.</t>
  </si>
  <si>
    <t>1.5.</t>
  </si>
  <si>
    <t>1.6.</t>
  </si>
  <si>
    <t>3.3.</t>
  </si>
  <si>
    <t>1. Materiālu apjomi doti sablīvētā veidā.</t>
  </si>
  <si>
    <t>4. Darba apjomus skatīt kopā ar plānu, profiliem, tehniskajiem risinājumiem un pielikumiem.</t>
  </si>
  <si>
    <t>5. Izstrādājot piedāvājumu būvuzņēmējam rūpīgi pārskatīt projektu un apjomos jāiekļauj arī neuzrādītie darbi un materiāli, lai kvalitatīvi veiktu būvniecību atbilstoši konkrētā būvuzņēmēja 
pielietotajai tehnoloģijai, un bez kuriem nebūtu iespējama būvdarbu tehnoloģiski pareiza un spēkā esošajiem normatīviem atbilstoša veikšana pilnā apjomā.</t>
  </si>
  <si>
    <t xml:space="preserve">6. Šos darbu un materiālu apjomus skatīt kopā ar projekta dokumentāciju. </t>
  </si>
  <si>
    <t>3.4.</t>
  </si>
  <si>
    <t>920, līnijas platums - 0,10 m</t>
  </si>
  <si>
    <t>922, līnijas platums - 0,10 m</t>
  </si>
  <si>
    <t>923, līnijas platums - 0,10 m</t>
  </si>
  <si>
    <t>BRAUKTUVES CEĻA SEGAS IZBŪVE</t>
  </si>
  <si>
    <t>Ceļa segas izbūve salaiduma posmos ar karstā asfalta segumu</t>
  </si>
  <si>
    <t>2.1.</t>
  </si>
  <si>
    <t>4.1.</t>
  </si>
  <si>
    <t>4.2.</t>
  </si>
  <si>
    <t>4.4.</t>
  </si>
  <si>
    <t>5.1.</t>
  </si>
  <si>
    <t>5.1.1.</t>
  </si>
  <si>
    <t>5.2.</t>
  </si>
  <si>
    <t>5.2.1.</t>
  </si>
  <si>
    <t>5.2.3.</t>
  </si>
  <si>
    <t>5.1.2.</t>
  </si>
  <si>
    <t>Vienības cena, Eur</t>
  </si>
  <si>
    <t>Summa, Eur</t>
  </si>
  <si>
    <t>SIA "Lattelecom" kanalizācijas aku vāku līmeņošana izmantojot 40t "peldošos vākus", nepieciešamības gadījumā akas grodu, pārsedzes nomaiņa</t>
  </si>
  <si>
    <t>1.7.</t>
  </si>
  <si>
    <t>5.1.3.</t>
  </si>
  <si>
    <t>5.1.4.</t>
  </si>
  <si>
    <r>
      <t>m</t>
    </r>
    <r>
      <rPr>
        <vertAlign val="superscript"/>
        <sz val="9"/>
        <rFont val="Arial"/>
        <family val="2"/>
        <charset val="186"/>
      </rPr>
      <t>2</t>
    </r>
  </si>
  <si>
    <t>1.8.</t>
  </si>
  <si>
    <r>
      <t>m</t>
    </r>
    <r>
      <rPr>
        <vertAlign val="superscript"/>
        <sz val="9"/>
        <rFont val="Arial"/>
        <family val="2"/>
        <charset val="186"/>
      </rPr>
      <t>3</t>
    </r>
  </si>
  <si>
    <t xml:space="preserve">Komunikāciju kabeļu iečaulošana dalīta tipa aizsargcaurulēs d=110 mm </t>
  </si>
  <si>
    <t>8. Materiālu nomaiņa ir iespējama pret ekvivalentiem, ja Būvuzņēmējs uzņemas pilnu atbildību par nepieciešamās nestspējas vai citu projektā ietverto rādītāju izpildi.</t>
  </si>
  <si>
    <t>1.9.</t>
  </si>
  <si>
    <t>Brauktuves horizontālo apzīmējumu uzklāšana</t>
  </si>
  <si>
    <t>2. Darbu daudzumu sarakstā minētos darbus veikt atbilstoši būvprojektam un Ceļu specifikācijām 2015.</t>
  </si>
  <si>
    <t>5.2.2.</t>
  </si>
  <si>
    <t xml:space="preserve">Karstā asfalta AC 11 surf, S II seguma izbūve 4 cm biezumā  </t>
  </si>
  <si>
    <t xml:space="preserve">Karstā asfalta AC 32 base, S III seguma izbūve 8 cm biezumā  </t>
  </si>
  <si>
    <t>Minerālmateriālu maisījuma 0/45, N II pamata slāņa izbūve h=15 cm</t>
  </si>
  <si>
    <t>Minerālmateriālu maisījuma 0/63ps, N III pamata slāņa izbūve h=20 cm</t>
  </si>
  <si>
    <t>2.2.</t>
  </si>
  <si>
    <t>3.5.</t>
  </si>
  <si>
    <t>3.6.</t>
  </si>
  <si>
    <t>4.1.1.</t>
  </si>
  <si>
    <t>4.1.2.</t>
  </si>
  <si>
    <t>4.1.3.</t>
  </si>
  <si>
    <t>4.1.4.</t>
  </si>
  <si>
    <t>4.1.5.</t>
  </si>
  <si>
    <t>4.2.1.</t>
  </si>
  <si>
    <t>4.2.2.</t>
  </si>
  <si>
    <t>4.1.6.</t>
  </si>
  <si>
    <r>
      <t xml:space="preserve">Salizturīgā slāņa izbūve no vid. rupjas smilts vai citiem atļautiem materiāliem, h=40 cm </t>
    </r>
    <r>
      <rPr>
        <b/>
        <u/>
        <sz val="9"/>
        <rFont val="Arial"/>
        <family val="2"/>
        <charset val="186"/>
      </rPr>
      <t>(Kf &gt; 2 m/dnn)</t>
    </r>
  </si>
  <si>
    <t>Karstā asfalta AC 16 surf, S III, seguma izbūve, h=4 cm biezumā</t>
  </si>
  <si>
    <t>Augu zemes noņemšana, h(vid)=30 cm</t>
  </si>
  <si>
    <t>Zaļās zonas ierīkošana, izmantojot augu zemi, h=20 cm, apsētu ar zāli un izmantojot veltiņošanu, ieskaitot darba zonas sakārtošanu zem zaļās zonas, h(vid)=30 cm</t>
  </si>
  <si>
    <t>Nogāzes planēšana</t>
  </si>
  <si>
    <t>Esoša grāvja tīrīšana (ieskaitot krūmu un pašizsējas koku līdz 20cm diametrā ciršanu)</t>
  </si>
  <si>
    <t>Satiksmes organizācija būvdarbu laikā (ieskaitot pievedceļu sakārtošanu)</t>
  </si>
  <si>
    <t>2.3.</t>
  </si>
  <si>
    <t>6.2.</t>
  </si>
  <si>
    <t>Gāzes kapju līmeņošana, nepieciešamības gadījumā veicot to remontu</t>
  </si>
  <si>
    <t xml:space="preserve">Pamatbrauktuves un nobrauktuvju pilnās ceļa segas izbūve </t>
  </si>
  <si>
    <t>2.1.5.</t>
  </si>
  <si>
    <t>8.1.</t>
  </si>
  <si>
    <t>4.3.</t>
  </si>
  <si>
    <t>5.3.</t>
  </si>
  <si>
    <t>7.1.</t>
  </si>
  <si>
    <t>Esošās ceļa zīmes ar balstu pārcelšana</t>
  </si>
  <si>
    <t>7.2.</t>
  </si>
  <si>
    <t>2.4.</t>
  </si>
  <si>
    <t xml:space="preserve">Lidostas "Rīga" 10 kV elektroapgādes kabeļu iečaulošana dalīta tipa aizsargcaurulēs d=160 mm </t>
  </si>
  <si>
    <t>APGAISMOJUMA TĪKLU IZBŪVES DARBI</t>
  </si>
  <si>
    <t>-</t>
  </si>
  <si>
    <t>Tranšejas rakšana, aizbēršana ar blietēšanu</t>
  </si>
  <si>
    <t>Kabeļa ieguldīšana gatavā tranšejā</t>
  </si>
  <si>
    <t>Kabeļu aizsargcaurules ieguldīšana gatavā tranšejā</t>
  </si>
  <si>
    <t>Kabeļa ievēršana aizsargcaurulē</t>
  </si>
  <si>
    <t>Bedres rakšana apgaismojuma balsta pamatam, pamatnes blīvēšana</t>
  </si>
  <si>
    <t>Kabeļa ievilkšana apgaismojuma balstā</t>
  </si>
  <si>
    <t>Automātslēdža montāža</t>
  </si>
  <si>
    <t>Brīdinājuma lentas uzklāšana</t>
  </si>
  <si>
    <t>Kabeļa gala apdares montāža</t>
  </si>
  <si>
    <t>Apgaismojuma balstu pamatu montāža</t>
  </si>
  <si>
    <t>Apgaismojuma balstu, konsoles montāža</t>
  </si>
  <si>
    <t>Gaismekļa montāža</t>
  </si>
  <si>
    <t>Izolācijas pretestības mērījumi ar atbilstoši noformētu mērījumu protokolu</t>
  </si>
  <si>
    <t>k-ts.</t>
  </si>
  <si>
    <t>Nodošanas dokumentācijas sagatavošana</t>
  </si>
  <si>
    <t>Trases nospraušana</t>
  </si>
  <si>
    <t>Apgaismojuma balstu marķēšana</t>
  </si>
  <si>
    <t>Ģeodēziskā kontrolkartēšana</t>
  </si>
  <si>
    <t>Zalāja, seguma atjaunošana (h=200mm)</t>
  </si>
  <si>
    <t>APGAISMOJUMA TĪKLU IZBŪVES MATERIĀLI</t>
  </si>
  <si>
    <t>Kabelis</t>
  </si>
  <si>
    <t>AXPK 4x35</t>
  </si>
  <si>
    <t>NYY-J 3x1.5</t>
  </si>
  <si>
    <t>Brīdinājuma lenta</t>
  </si>
  <si>
    <t>b=40mm</t>
  </si>
  <si>
    <t>Aizsargcaurule 750N</t>
  </si>
  <si>
    <t>EVOCAB HARD 110</t>
  </si>
  <si>
    <t>Kabeļa gala apdare</t>
  </si>
  <si>
    <t>EPKT 0015-CEE01</t>
  </si>
  <si>
    <t>DIN sliede apgaismojuma balstā</t>
  </si>
  <si>
    <t>Spaiļu komplekts</t>
  </si>
  <si>
    <t>SV15</t>
  </si>
  <si>
    <t>Automātslēdzis</t>
  </si>
  <si>
    <t>1f C6A</t>
  </si>
  <si>
    <t>Apgaismojuma balsts konisks</t>
  </si>
  <si>
    <t>H=6.5m</t>
  </si>
  <si>
    <t>Balstu konsole 1.5/1/15</t>
  </si>
  <si>
    <t>L-veida</t>
  </si>
  <si>
    <t>Betona pamati stabam</t>
  </si>
  <si>
    <t>P-1.3</t>
  </si>
  <si>
    <t>Balstu gumijas blīve</t>
  </si>
  <si>
    <t>GB-RG 4-10m</t>
  </si>
  <si>
    <t>Gaismeklis ar spuldzi</t>
  </si>
  <si>
    <t>SGP 340 150W Na</t>
  </si>
  <si>
    <t>Smalkā smilts</t>
  </si>
  <si>
    <t>Balsta uzlīmes</t>
  </si>
  <si>
    <t>2.5.</t>
  </si>
  <si>
    <t>Lattelecom kanalizācijas kanālu caurejamības pārbaude pēc būvdarbu pabeigšanas</t>
  </si>
  <si>
    <t>kpl</t>
  </si>
  <si>
    <t>Ceļa zīmju balstu uzstādīšana, ieskaitot  betona C16/20 pamatus min. 0,30mx0,30mx0,50m</t>
  </si>
  <si>
    <r>
      <t xml:space="preserve">Brauktuves un nobrauktuvju  asfaltbetona seguma frēzēšana, h(vid)=7 cm, ar vecā materiāla aizvešanu </t>
    </r>
    <r>
      <rPr>
        <b/>
        <sz val="9"/>
        <rFont val="Arial"/>
        <family val="2"/>
        <charset val="186"/>
      </rPr>
      <t>uz būvuzņēmēja  atbērtni</t>
    </r>
  </si>
  <si>
    <r>
      <t xml:space="preserve">Brauktuves un nobrauktuvju minerālmateriālu seguma demontāža, h(vid)=25 cm, ar vecā materiāla aizvešanu </t>
    </r>
    <r>
      <rPr>
        <b/>
        <sz val="9"/>
        <rFont val="Arial"/>
        <family val="2"/>
        <charset val="186"/>
      </rPr>
      <t>uz būvuzņēmēja atbērtni</t>
    </r>
  </si>
  <si>
    <r>
      <t xml:space="preserve">Krūmu zāģēšana ar celmu laušanu un aizvešanu </t>
    </r>
    <r>
      <rPr>
        <b/>
        <sz val="9"/>
        <rFont val="Arial"/>
        <family val="2"/>
        <charset val="186"/>
      </rPr>
      <t>uz būvuzņēmēja atbērtni</t>
    </r>
  </si>
  <si>
    <r>
      <t xml:space="preserve">Koku zāģēšana ar celmu laušanu vai frēzēšanu un aizvešanu </t>
    </r>
    <r>
      <rPr>
        <b/>
        <sz val="9"/>
        <rFont val="Arial"/>
        <family val="2"/>
        <charset val="186"/>
      </rPr>
      <t>uz būvuzņēmēja atbērtni</t>
    </r>
  </si>
  <si>
    <r>
      <t xml:space="preserve">Esošo betona vārtu stabu demontāža un aizvešana </t>
    </r>
    <r>
      <rPr>
        <b/>
        <sz val="9"/>
        <rFont val="Arial"/>
        <family val="2"/>
        <charset val="186"/>
      </rPr>
      <t>uz būvuzņēmēja atbērtni</t>
    </r>
  </si>
  <si>
    <r>
      <t xml:space="preserve">Ierakuma izbūve, izrakto grunti aizvedot </t>
    </r>
    <r>
      <rPr>
        <b/>
        <sz val="9"/>
        <rFont val="Arial"/>
        <family val="2"/>
        <charset val="186"/>
      </rPr>
      <t>uz būvuzņēmēja atbērtni</t>
    </r>
  </si>
  <si>
    <r>
      <t xml:space="preserve">Karstā asfalta virskārtas frēzēšana ar nofrēzētā materiāla aizvešanu </t>
    </r>
    <r>
      <rPr>
        <b/>
        <sz val="9"/>
        <rFont val="Arial"/>
        <family val="2"/>
        <charset val="186"/>
      </rPr>
      <t>uz būvuzņēmēja atbērtni</t>
    </r>
    <r>
      <rPr>
        <sz val="9"/>
        <rFont val="Arial"/>
        <family val="2"/>
        <charset val="186"/>
      </rPr>
      <t>, h=4 cm</t>
    </r>
  </si>
  <si>
    <r>
      <t xml:space="preserve">Liekās grunts aizvešana </t>
    </r>
    <r>
      <rPr>
        <b/>
        <sz val="9"/>
        <rFont val="Arial"/>
        <family val="2"/>
        <charset val="186"/>
      </rPr>
      <t>uz būvuzņēmēja atbērtni</t>
    </r>
  </si>
  <si>
    <r>
      <t xml:space="preserve">Esošo ceļa zīmju ar balstiem demontāža un nogādāšana </t>
    </r>
    <r>
      <rPr>
        <b/>
        <sz val="9"/>
        <rFont val="Arial"/>
        <family val="2"/>
        <charset val="186"/>
      </rPr>
      <t xml:space="preserve">uz </t>
    </r>
    <r>
      <rPr>
        <b/>
        <u/>
        <sz val="9"/>
        <rFont val="Arial"/>
        <family val="2"/>
        <charset val="186"/>
      </rPr>
      <t>pasūtītāja noliktavu</t>
    </r>
  </si>
  <si>
    <t>Uzbēruma izbūve, atbilstoši "Ceļu specifikācijas 2015"</t>
  </si>
  <si>
    <t>Ceļa nomales uzpildīšana ar minerālmateriāla maisījuma 0/32s, NIII, izbūve, h=12cm (Nomaļu uzpildīšanu veikt ar ieklājēju!)</t>
  </si>
  <si>
    <t>Nr. Specifi-kācijās</t>
  </si>
  <si>
    <t>CEĻA DAĻAS IZBŪVES DARBI</t>
  </si>
  <si>
    <t>2.</t>
  </si>
  <si>
    <r>
      <t xml:space="preserve">Brauktuves un nobrauktuvju  asfaltbetona seguma frēzēšana, h(vid) = 10 cm, ar vecā materiāla aizvešanu </t>
    </r>
    <r>
      <rPr>
        <b/>
        <sz val="9"/>
        <rFont val="Arial"/>
        <family val="2"/>
        <charset val="186"/>
      </rPr>
      <t>uz būvuzņēmēja atbērtni</t>
    </r>
  </si>
  <si>
    <r>
      <t xml:space="preserve">Brauktuves un nobrauktuvju minerālmateriālu seguma demontāža, h(vid) = 25 cm, ar vecā materiāla aizvešanu </t>
    </r>
    <r>
      <rPr>
        <b/>
        <sz val="9"/>
        <rFont val="Arial"/>
        <family val="2"/>
        <charset val="186"/>
      </rPr>
      <t>uz būvuzņēmēja atbērtni</t>
    </r>
  </si>
  <si>
    <r>
      <t xml:space="preserve">Celmu laušana un aizvešana </t>
    </r>
    <r>
      <rPr>
        <b/>
        <sz val="9"/>
        <rFont val="Arial"/>
        <family val="2"/>
        <charset val="186"/>
      </rPr>
      <t>uz būvuzņēmēja atbērtni</t>
    </r>
  </si>
  <si>
    <t>Betona bruģa seguma demontāža un utilizācija</t>
  </si>
  <si>
    <t>1.10.</t>
  </si>
  <si>
    <t>Betona apmaļu demontāža un utilizācija</t>
  </si>
  <si>
    <t>1.11.</t>
  </si>
  <si>
    <t>8.3.</t>
  </si>
  <si>
    <t>SIA "Lattelecom" kanalizācijas aku vāku līmeņošana izmantojot 40t "peldošos vākus", akas pārbūve uz KKC-2 betona betona tipa aku</t>
  </si>
  <si>
    <t>Inženierkomunikāciju aku vāku līmeņošana brauktuves zonā, izmantojot 40t "peldošos vākus", nepieciešamības gadījumā akas grodu, pārsedzes nomaiņa, lai būtu iespējams veikt vāka uzstādīšanu</t>
  </si>
  <si>
    <t>9.1.</t>
  </si>
  <si>
    <t>Rezerves caurules, d=100 izbūve</t>
  </si>
  <si>
    <t>2.6.</t>
  </si>
  <si>
    <t xml:space="preserve">Pēc minerālmateriālu segas pamata kārtas izbūves veikt SIA "Lattelecom" kanālu caurejamības pārbaudi </t>
  </si>
  <si>
    <t>CEĻA DRENĀŽAS IZBŪVE</t>
  </si>
  <si>
    <t>9.2.</t>
  </si>
  <si>
    <t>180°  perforēta gofrēta HDPE drena, OD=160mm, klase SN8 ar montāžas vidējo dziļumu, h=1.10m, montāža ar smilts pabērumu, h=15 cm</t>
  </si>
  <si>
    <t>Skalotas šķembas 16-32mm, apbēršana ap drenu</t>
  </si>
  <si>
    <t xml:space="preserve">Velts, neausts ģeotekstils - Svars - ≥400 g/kvm pēc EN 9864, Biezums pie 2 kPa - ≥3,0 mm pēc EN 9863-1, CBR pārduršanas stiprība - ≥5000Npēc EN 12236 Ūdens caurlaidība - ≥50 x 10-3m/s pēc EN 11058, (skat.CD-3) </t>
  </si>
  <si>
    <t xml:space="preserve">Drenāžas sistēmas revīzijas aka PP ø400/315 ar 40 t vāku (1,5-2,0m dziļumā) izbūve un montāža asfalta segumā ar nosēddaļu 0,50m </t>
  </si>
  <si>
    <t>Izlaides ierīkošana (nosegta ar pretvārstu OD 160) un nostiptināšana ar laukakmeņiem cementa C 16/20 javā, h=15cm</t>
  </si>
  <si>
    <t>3.5.1.</t>
  </si>
  <si>
    <t>Pretvārsts, OD 160</t>
  </si>
  <si>
    <t>3.5.2.</t>
  </si>
  <si>
    <t>Grāvja teknes un nogāžu nostiprināšana ar akmens/šķembu bērumu 40/80, h=15cm</t>
  </si>
  <si>
    <t xml:space="preserve">Saliekamo dzelzbetona elementu grodu aka DN2000 ar perforāciju (2,0-2,5m dziļumā) ar akas pamatni, grodiem, blīvgumiju grodu savienojumu vietās, grodu pārseguma vāku, hidroizolāciju un ķeta akas vāku, izbūve un montāža (skat.CD-5-2) </t>
  </si>
  <si>
    <t>kpl.</t>
  </si>
  <si>
    <t>3.6.1.</t>
  </si>
  <si>
    <t xml:space="preserve">Maza izmēra laukakmeņi fr. 70-150 mm, h=20 cm, (skat.CD-5-2) </t>
  </si>
  <si>
    <t>3.6.2.</t>
  </si>
  <si>
    <t xml:space="preserve">Šķembas fr. 32-63 mm, h=30 cm, (skat.CD-5-2) </t>
  </si>
  <si>
    <t>3.6.3.</t>
  </si>
  <si>
    <t xml:space="preserve">Rupjgraudaina filtrējoša smilts K&gt;3 m/dnn, h=20 cm, (skat.CD-5-2) </t>
  </si>
  <si>
    <t>3.6.4.</t>
  </si>
  <si>
    <t xml:space="preserve">Skalotas šķembas fr. 16-32 mm, (skat.CD-5-2) </t>
  </si>
  <si>
    <t>3.6.5.</t>
  </si>
  <si>
    <t xml:space="preserve">Velts, neausts ģeotekstils - Svars - ≥400 g/kvm pēc EN 9864, Biezums pie 2 kPa - ≥3,0 mm pēc EN 9863-1, CBR pārduršanas stiprība - ≥5000Npēc EN 12236 Ūdens caurlaidība - ≥50 x 10-3m/s pēc EN 11058, (skat.CD-5-2) </t>
  </si>
  <si>
    <t>3.7.</t>
  </si>
  <si>
    <t>Lietus kanalizācijas caurules PP SN8 ø200 ar uzmavu un blīvgredzenu, piemēram Evopipes – EVORAIN, vai ekvivalents, montāža ar 15 cm smilts pamatnes ierīkošanu un izbūvētā cauruļvada smilts apbēruma ierīkošanu 30 cm virs caurules virsas</t>
  </si>
  <si>
    <t>3.8.</t>
  </si>
  <si>
    <t>Lietus ūdeņu nosēdakas komplekts  Ø560/500 (1,0 - 1,5m dziļumā, nosēdakas pamatne, augstuma regulēšanas caurule, manžete teleskopiskajai caurulei, teleskopiskā caurule, 40t kantains ķeta rāmis ar resti 500x500 mm), piev. Ø200, nosēddaļa 0,5m,  izbūve un montāža</t>
  </si>
  <si>
    <t>3.8.1.</t>
  </si>
  <si>
    <t>Smilts akas pamatnes ierīkošanai (blietēta) k&gt;2,0 m/dnn</t>
  </si>
  <si>
    <r>
      <t>m</t>
    </r>
    <r>
      <rPr>
        <vertAlign val="superscript"/>
        <sz val="9"/>
        <rFont val="Arial"/>
        <family val="2"/>
      </rPr>
      <t>3</t>
    </r>
  </si>
  <si>
    <t>3.9.</t>
  </si>
  <si>
    <t>Drenāžas un lietus ūdeņu kanalizācijas tranšeju aizbēršana ar filtrējošu smilti k&gt;2,0 m/dnn līdz projektētās segas virsmai</t>
  </si>
  <si>
    <t>Augu zemes noņemšana h(vid)=50cm</t>
  </si>
  <si>
    <t>8.4.</t>
  </si>
  <si>
    <t>Zaļās zonas ierīkošana, izmantojot esošo grunti un augu zemi, h=20 cm, apsētu ar zāli, ieskaitot darba zonas sakārtošanu zem zaļās zonas, h(vid)=30cm</t>
  </si>
  <si>
    <t>4.5.</t>
  </si>
  <si>
    <t>4.6.</t>
  </si>
  <si>
    <r>
      <t xml:space="preserve">Nogāzes un zaļās zonas planēšana, lieko grunti nogādājot </t>
    </r>
    <r>
      <rPr>
        <b/>
        <sz val="9"/>
        <rFont val="Arial"/>
        <family val="2"/>
        <charset val="186"/>
      </rPr>
      <t>uz būvuzņēmēja atbērtni</t>
    </r>
  </si>
  <si>
    <t xml:space="preserve">Pamatbrauktuves ceļa segas izbūve </t>
  </si>
  <si>
    <t>Salizturīgā slāņa izbūve no drenējošas smilts vai citiem atļautiem materiāliem, h=40 cm (Kf &gt; 2 m/dnn)</t>
  </si>
  <si>
    <t xml:space="preserve">Minerālmateriālu maisījuma 0/63ps, N III pamata slāņa izbūve 20 cm biezumā </t>
  </si>
  <si>
    <t xml:space="preserve">Minerālmateriālu maisījuma 0/45, N II pamata slāņa izbūve 15 cm biezumā </t>
  </si>
  <si>
    <t>6.1.1.</t>
  </si>
  <si>
    <t xml:space="preserve">Karstā asfalta AC 32 base, S III slāņa izbūve 8 cm biezumā  </t>
  </si>
  <si>
    <t>5.1.5.</t>
  </si>
  <si>
    <t>5.5.</t>
  </si>
  <si>
    <t>Nomaļu uzpildīšana ar minerālmateriālu maisījuma 0/32s,N III slāņa izbūve 12 cm biezumā nomalēm (Nomaļu uzpildīšanu veikt ar ieklājēju!)</t>
  </si>
  <si>
    <t xml:space="preserve">Gājēju ietves segas izbūve </t>
  </si>
  <si>
    <t>Salizturīgā slāņa izbūve no vid. rupjas smilts vai citiem atļautiem materiāliem, h=30 cm (Kf &gt; 2 m/dnn)</t>
  </si>
  <si>
    <t xml:space="preserve">Minerālmateriālu maisījuma 0/45, N III pamata slāņa izbūve 15 cm biezumā </t>
  </si>
  <si>
    <t>5.2.4.</t>
  </si>
  <si>
    <t xml:space="preserve">Karstā asfalta AC 8 surf, S III, slāņa izbūve 5 cm biezumā  </t>
  </si>
  <si>
    <t>5.3.1.</t>
  </si>
  <si>
    <r>
      <t xml:space="preserve">Karstā asfalta virskārtas frēzēšana ar nofrēzētā materiāla aizvešanu </t>
    </r>
    <r>
      <rPr>
        <b/>
        <sz val="9"/>
        <rFont val="Arial"/>
        <family val="2"/>
        <charset val="186"/>
      </rPr>
      <t>uz būvuzņēmēja atbērtni</t>
    </r>
    <r>
      <rPr>
        <sz val="9"/>
        <rFont val="Arial"/>
        <family val="2"/>
        <charset val="186"/>
      </rPr>
      <t>, h=12 cm</t>
    </r>
  </si>
  <si>
    <t>5.3.2.</t>
  </si>
  <si>
    <t>6.1.</t>
  </si>
  <si>
    <t>Karstā asfalta apakškārtas gruntēšana</t>
  </si>
  <si>
    <t>5.3.3.</t>
  </si>
  <si>
    <t xml:space="preserve">Karstā asfalta AC 32 base, S III, slāņa izbūve 8 cm biezumā  </t>
  </si>
  <si>
    <t>5.3.4.</t>
  </si>
  <si>
    <t>Karstā asfalta AC 11 surf,S II, seguma izbūve 4 cm biezumā</t>
  </si>
  <si>
    <t>5.4.</t>
  </si>
  <si>
    <t>Ceļa segas izbūve salaiduma posmos ar grants segumu</t>
  </si>
  <si>
    <t>5.4.1.</t>
  </si>
  <si>
    <t>Minerālmateriāla maisījuma 0/32s, N III, izbūve, h=10cm, uz 0/32p 15cm biezumā, N III</t>
  </si>
  <si>
    <t>Ietves segas salaidumu posmu izbūve</t>
  </si>
  <si>
    <t>5.5.1.</t>
  </si>
  <si>
    <t>Bruģa seguma demontāža, attīrīšana un uzglabāšana līdz atkārtotai izbūvei</t>
  </si>
  <si>
    <t>5.5.2.</t>
  </si>
  <si>
    <t>Seguma pamata kārtu blīvēšana un profilēšana</t>
  </si>
  <si>
    <t>5.5.3.</t>
  </si>
  <si>
    <t>Granīta izsiju (fr.2/8) izlīdzinošā slāņa izbūve, h(vid)=3cm</t>
  </si>
  <si>
    <t>5.5.4.</t>
  </si>
  <si>
    <t>Bruģa seguma atkārtota izbūve</t>
  </si>
  <si>
    <t>5.6.</t>
  </si>
  <si>
    <t>Cementbetona apmaļu izbūve</t>
  </si>
  <si>
    <t>5.6.1.</t>
  </si>
  <si>
    <t>7.3.</t>
  </si>
  <si>
    <t>Cementbetona apmaļu 100.30.15., betona C 16/20 un šķembu pamata  izbūve</t>
  </si>
  <si>
    <t>5.6.2.</t>
  </si>
  <si>
    <t>Cementbetona apmaļu 100.22.15., betona C 16/20 un šķembu pamata  izbūve</t>
  </si>
  <si>
    <t>5.6.3.</t>
  </si>
  <si>
    <t>Cementbetona apmaļu 100.20.8., betona C 16/20 un šķembu pamata  izbūve</t>
  </si>
  <si>
    <t>5.6.4.</t>
  </si>
  <si>
    <t>Slīpo cementbetona apmaļu 100.30/22.15., betona C 16/20 un šķembu pamata  izbūve</t>
  </si>
  <si>
    <t>6.1.2.</t>
  </si>
  <si>
    <t>Ceļa zīmju balstu ar konsoli uzstādīšana, ieskaitot  betona pamatus C 16/20 min. 0,30mx0,30mx0,50m</t>
  </si>
  <si>
    <t>6.1.3.</t>
  </si>
  <si>
    <t>6.1.4.</t>
  </si>
  <si>
    <t>6.1.5.</t>
  </si>
  <si>
    <t>Brauktuves termoplasta horizontālo apzīmējumu uzklāšana</t>
  </si>
  <si>
    <t>6.2.1.</t>
  </si>
  <si>
    <t>8.2.</t>
  </si>
  <si>
    <t>6.2.2.</t>
  </si>
  <si>
    <t>6.2.3.</t>
  </si>
  <si>
    <t>6.2.4.</t>
  </si>
  <si>
    <t>930, līnijas platums - 0,40 m</t>
  </si>
  <si>
    <t>APGAISMOJUMA TĪKLU IZBŪVE</t>
  </si>
  <si>
    <t>Sadalnes montāža</t>
  </si>
  <si>
    <t>Atkārtota zemējuma izbūve</t>
  </si>
  <si>
    <t>Sadalnes marķēšana</t>
  </si>
  <si>
    <t>m2</t>
  </si>
  <si>
    <r>
      <t>Liekās grunts aizvešana</t>
    </r>
    <r>
      <rPr>
        <b/>
        <sz val="9"/>
        <rFont val="Arial"/>
        <family val="2"/>
        <charset val="186"/>
      </rPr>
      <t xml:space="preserve"> uz būvuzņēmēja atbērtni</t>
    </r>
  </si>
  <si>
    <t>m3</t>
  </si>
  <si>
    <t>Metāla sadales skapis ar montāžas plati un DIN sliedi, 400x600 uz metāla pamatnes</t>
  </si>
  <si>
    <t>3FC25A</t>
  </si>
  <si>
    <t>3FC16A</t>
  </si>
  <si>
    <t>Pārslēdzis mont.uz DIN sliedes</t>
  </si>
  <si>
    <t>1F</t>
  </si>
  <si>
    <t>Krēslas slēdzis</t>
  </si>
  <si>
    <t>16A, IP56</t>
  </si>
  <si>
    <t>Kontaktors</t>
  </si>
  <si>
    <t>3F</t>
  </si>
  <si>
    <t>Sadalnes uzlīmes</t>
  </si>
  <si>
    <t>Satiksmes organizācija būvdarbu laikā (ieskaitot pagaidu piebraucamo ceļu, nobrauktuvju un apbraucamo ceļu izbūve/demontāža. Pievadceļu sakārtošanu, bedrīšu lāpīšanu pirms būvniecības un būvniecības laikā)</t>
  </si>
  <si>
    <r>
      <t xml:space="preserve">Brauktuves un nobrauktuvju  asfaltbetona seguma frēzēšana, h(vid)=10 cm, ar vecā materiāla aizvešanu </t>
    </r>
    <r>
      <rPr>
        <b/>
        <sz val="9"/>
        <rFont val="Arial"/>
        <family val="2"/>
        <charset val="186"/>
      </rPr>
      <t>uz būvuzņēmēja atbērtni</t>
    </r>
  </si>
  <si>
    <r>
      <t xml:space="preserve">Brauktuves, nomaļu un nobrauktuvju minerālmateriālu seguma demontāža, h(vid) = 20 cm, ar vecā materiāla aizvešanu </t>
    </r>
    <r>
      <rPr>
        <b/>
        <sz val="9"/>
        <rFont val="Arial"/>
        <family val="2"/>
        <charset val="186"/>
      </rPr>
      <t>uz būvuzņēmēja atbērtni</t>
    </r>
  </si>
  <si>
    <r>
      <t xml:space="preserve">Koku zāģēšana ar celmu laušanu un aizvešana </t>
    </r>
    <r>
      <rPr>
        <b/>
        <sz val="9"/>
        <rFont val="Arial"/>
        <family val="2"/>
        <charset val="186"/>
      </rPr>
      <t>uz būvuzņēmēja atbērtni</t>
    </r>
  </si>
  <si>
    <r>
      <t xml:space="preserve">Krūmu zāģēšana ar celmu laušanu un aizvešana </t>
    </r>
    <r>
      <rPr>
        <b/>
        <sz val="9"/>
        <rFont val="Arial"/>
        <family val="2"/>
        <charset val="186"/>
      </rPr>
      <t>uz būvuzņēmēja atbērtni</t>
    </r>
  </si>
  <si>
    <t>Betona bruģa seguma demontāža, attīrīšana un nodošana īpašniekam vai utilizācija</t>
  </si>
  <si>
    <t>Ceļa zīmju ar balstu demontāža un atkārtota uzstādīšana</t>
  </si>
  <si>
    <r>
      <t xml:space="preserve">Ceļa zīmju ar balstu demontāža un aizvešana </t>
    </r>
    <r>
      <rPr>
        <b/>
        <sz val="9"/>
        <rFont val="Arial"/>
        <family val="2"/>
        <charset val="186"/>
      </rPr>
      <t>uz pasūtītāja noliktavu</t>
    </r>
  </si>
  <si>
    <t>SIA "Lattelecom" kanalizācijas aku vāku līmeņošana izmantojot 12t "peldošos vākus", nepieciešamības gadījumā akas grodu, pārsedzes nomaiņa</t>
  </si>
  <si>
    <t>Ūdensvada aku vāku līmeņošana izmantojot 40t "peldošos vākus", nepieciešamības gadījumā akas grodu, pārsedzes nomaiņa</t>
  </si>
  <si>
    <t>Gāzes kapju līmeņošana, izmantojot "peldoša" tipa kapes, nepieciešamības gadījumā veicot to remontu, saīsināšanu vai pagarināšanu</t>
  </si>
  <si>
    <t>Rezerves caurules, d=160 izbūve</t>
  </si>
  <si>
    <t>2.7.</t>
  </si>
  <si>
    <t>Ūdensvada d200 siltināšana ar putupolistirolu, b=80mm</t>
  </si>
  <si>
    <t>2.8.</t>
  </si>
  <si>
    <t>Pēc minerālmateriālu kārtas izbūves SIA "Lattelecom" kanālu caurejamības pārbaude visā projekta teritorijā</t>
  </si>
  <si>
    <t>3.</t>
  </si>
  <si>
    <t>Augu zemes noņemšana h(vid)=20cm</t>
  </si>
  <si>
    <t>Zaļās zonas ierīkošana, izmantojot augu zemi, h=20 cm, apsētu ar zāli, ieskaitot planēšanu, veltņošanu un darba zonas sakārtošanu zem zaļās zonas, h(vid)=30cm</t>
  </si>
  <si>
    <t>Grāvja nogāzes planēšana</t>
  </si>
  <si>
    <r>
      <t xml:space="preserve">Ievalkas izbūve, </t>
    </r>
    <r>
      <rPr>
        <b/>
        <sz val="9"/>
        <rFont val="Arial"/>
        <family val="2"/>
        <charset val="186"/>
      </rPr>
      <t>h</t>
    </r>
    <r>
      <rPr>
        <b/>
        <vertAlign val="subscript"/>
        <sz val="9"/>
        <rFont val="Arial"/>
        <family val="2"/>
        <charset val="186"/>
      </rPr>
      <t>vid</t>
    </r>
    <r>
      <rPr>
        <sz val="9"/>
        <rFont val="Arial"/>
        <family val="2"/>
        <charset val="186"/>
      </rPr>
      <t>=30cm</t>
    </r>
  </si>
  <si>
    <t>Grāvja aizbēršana ar esošo grunti</t>
  </si>
  <si>
    <r>
      <t xml:space="preserve">Grāvja rakšana, </t>
    </r>
    <r>
      <rPr>
        <b/>
        <sz val="9"/>
        <rFont val="Arial"/>
        <family val="2"/>
        <charset val="186"/>
      </rPr>
      <t>h</t>
    </r>
    <r>
      <rPr>
        <b/>
        <vertAlign val="subscript"/>
        <sz val="9"/>
        <rFont val="Arial"/>
        <family val="2"/>
        <charset val="186"/>
      </rPr>
      <t>vid</t>
    </r>
    <r>
      <rPr>
        <sz val="9"/>
        <rFont val="Arial"/>
        <family val="2"/>
        <charset val="186"/>
      </rPr>
      <t>=80cm</t>
    </r>
  </si>
  <si>
    <t>4.</t>
  </si>
  <si>
    <t xml:space="preserve">Pamatbrauktuves un nobrauktuvju karstā asfalta ceļa segas izbūve </t>
  </si>
  <si>
    <t>Nomaļu uzpildīšana ar minerālmateriālu maisījumu 0/32s, N III, h=12 cm (Nomaļu uzpildīšanu veikt ar ieklājēju!)</t>
  </si>
  <si>
    <t>Šķeltā granīta bruģa nomales izbūve</t>
  </si>
  <si>
    <t>4.2.3.</t>
  </si>
  <si>
    <t>4.2.4.</t>
  </si>
  <si>
    <t>4.2.5.</t>
  </si>
  <si>
    <t>Šķeltā granīta bruģa izbūve, h=10cm</t>
  </si>
  <si>
    <t>4.3.1.</t>
  </si>
  <si>
    <r>
      <t xml:space="preserve">Salizturīgā slāņa izbūve no vid. rupjas smilts vai citiem atļautiem materiāliem, h=30 cm </t>
    </r>
    <r>
      <rPr>
        <b/>
        <sz val="9"/>
        <rFont val="Arial"/>
        <family val="2"/>
        <charset val="186"/>
      </rPr>
      <t>(Kf &gt; 2 m/dnn)</t>
    </r>
  </si>
  <si>
    <t>4.3.2.</t>
  </si>
  <si>
    <t>4.3.3.</t>
  </si>
  <si>
    <t xml:space="preserve">Karstā asfalta AC 8 surf, S III seguma izbūve 5 cm biezumā  </t>
  </si>
  <si>
    <t>4.4.1.</t>
  </si>
  <si>
    <r>
      <t>Karstā asfalta virskārtas frēzēšana ar nofrēzētā materiāla aizvešanu</t>
    </r>
    <r>
      <rPr>
        <b/>
        <sz val="9"/>
        <rFont val="Arial"/>
        <family val="2"/>
        <charset val="186"/>
      </rPr>
      <t xml:space="preserve"> uz būvuzņēmēja atbērtni</t>
    </r>
    <r>
      <rPr>
        <sz val="9"/>
        <rFont val="Arial"/>
        <family val="2"/>
        <charset val="186"/>
      </rPr>
      <t>, h=4 cm</t>
    </r>
  </si>
  <si>
    <t>4.4.2.</t>
  </si>
  <si>
    <t>Ceļa segas izbūve salaiduma posmos ar betona bruģakmens segumu</t>
  </si>
  <si>
    <t>4.5.1.</t>
  </si>
  <si>
    <t>Esošā betona bruģakmens demontāža, attīrīšana un glabāšana līdz atkārtotai izbūvei</t>
  </si>
  <si>
    <t>4.5.2.</t>
  </si>
  <si>
    <t>4.5.3.</t>
  </si>
  <si>
    <t>4.5.4.</t>
  </si>
  <si>
    <t>Demontētā bruģakmens atkārtota izbūve</t>
  </si>
  <si>
    <t>Dabīgā akmens bruģa seguma izbūve</t>
  </si>
  <si>
    <t>4.6.1.</t>
  </si>
  <si>
    <r>
      <t>Salturīgais slānis no smalkas smilts</t>
    </r>
    <r>
      <rPr>
        <b/>
        <sz val="9"/>
        <rFont val="Arial"/>
        <family val="2"/>
        <charset val="186"/>
      </rPr>
      <t xml:space="preserve"> (Kf&gt;2m/dnn)</t>
    </r>
    <r>
      <rPr>
        <sz val="9"/>
        <rFont val="Arial"/>
        <family val="2"/>
        <charset val="186"/>
      </rPr>
      <t>, h=30cm</t>
    </r>
  </si>
  <si>
    <t>4.6.2.</t>
  </si>
  <si>
    <t>Minerālmateriālu maisījuma 0/45, N III pamata slāņa izbūve h=15 cm</t>
  </si>
  <si>
    <t>4.6.3.</t>
  </si>
  <si>
    <t>Dabīgā akmens bruģa segums d=12…15cm (platuma/augstuma attiecība 1/1.2), nostiprināts betonā C20/25 vismaz 2/3 no akmens augstuma</t>
  </si>
  <si>
    <t>4.7.</t>
  </si>
  <si>
    <t>Ceļa segas izbūve salaiduma posmos ar minerālmateriālu segumu</t>
  </si>
  <si>
    <t>4.7.1.</t>
  </si>
  <si>
    <t>Minerālmateriālu maisījums 0/32s, N III, h= 10 cm</t>
  </si>
  <si>
    <t>4.8.</t>
  </si>
  <si>
    <t>4.8.1.</t>
  </si>
  <si>
    <t>4.8.2.</t>
  </si>
  <si>
    <t>4.8.3.</t>
  </si>
  <si>
    <t>4.8.4.</t>
  </si>
  <si>
    <t>5.</t>
  </si>
  <si>
    <t xml:space="preserve"> </t>
  </si>
  <si>
    <t>CAURTEKAS UN KONSTRUKCIJAS</t>
  </si>
  <si>
    <t>Caurteku demontāža</t>
  </si>
  <si>
    <r>
      <t xml:space="preserve">Caurtekas d=0,5m un betona galu demontāža un transportēšana </t>
    </r>
    <r>
      <rPr>
        <b/>
        <sz val="9"/>
        <rFont val="Arial"/>
        <family val="2"/>
        <charset val="186"/>
      </rPr>
      <t>uz būvuzņēmēja atbērtni</t>
    </r>
  </si>
  <si>
    <t>Caurteku izbūve atbilstoši rasējumam CD-4-2</t>
  </si>
  <si>
    <t>Caurtekas izbūve, l=23.00m, d=0,40m (Izmaksās jāierēķina visi nepieciešamie darbi caurtekas izbūvei - ūdens atsūknēšana būvdarbu laikā, visi CD-3-2 un CD-4-2 norādītie darbi, u.c. saistītie darbi)</t>
  </si>
  <si>
    <t>Ceļa zīmju balstu uzstādīšana, ieskaitot  betona pamatus C 16/20 min. 0,30mx0,30mx0,50m</t>
  </si>
  <si>
    <t>6.1.6.</t>
  </si>
  <si>
    <t>6.1.7.</t>
  </si>
  <si>
    <t>6.1.8.</t>
  </si>
  <si>
    <t>7.4.</t>
  </si>
  <si>
    <t>Nolokāmu signālstabiņu ar 917. un 918. apzīmējumu dzeltenā krāsā uzstādīšana</t>
  </si>
  <si>
    <t>6.3.</t>
  </si>
  <si>
    <t>Ceļa horizontālo apzīmējumu uzklāšana, izmantojot termoplastu</t>
  </si>
  <si>
    <t>6.3.1.</t>
  </si>
  <si>
    <t>7.5.</t>
  </si>
  <si>
    <t>920, līnijas platums - 0,10m</t>
  </si>
  <si>
    <t>6.3.2.</t>
  </si>
  <si>
    <t>923, līnijas platums - 0,10m</t>
  </si>
  <si>
    <t>6.3.3.</t>
  </si>
  <si>
    <t>925, līnijas platums - 0,10m</t>
  </si>
  <si>
    <t>6.3.4.</t>
  </si>
  <si>
    <t>930, līnijas platums - 0,40m</t>
  </si>
  <si>
    <t>6.3.5.</t>
  </si>
  <si>
    <t>Elektroapgādes daļa, apgaismojums</t>
  </si>
  <si>
    <t>1.</t>
  </si>
  <si>
    <t>7.6.</t>
  </si>
  <si>
    <t>Kabeļa montāža pie konstrukcijam</t>
  </si>
  <si>
    <t>Aizsargcaurule 750N, EVOCAB HARD 110</t>
  </si>
  <si>
    <t>6.</t>
  </si>
  <si>
    <t>7.</t>
  </si>
  <si>
    <t>Kabelis, AXPK 4x35</t>
  </si>
  <si>
    <t>8.</t>
  </si>
  <si>
    <t>Kabelis, AXPK 4x16</t>
  </si>
  <si>
    <t>9.</t>
  </si>
  <si>
    <t>10.</t>
  </si>
  <si>
    <t>11.</t>
  </si>
  <si>
    <t>Kabelis, NYY-J 3X1.5</t>
  </si>
  <si>
    <t>12.</t>
  </si>
  <si>
    <t>13.</t>
  </si>
  <si>
    <t>Automātslēdzis, 1fC6A</t>
  </si>
  <si>
    <t>14.</t>
  </si>
  <si>
    <t>15.</t>
  </si>
  <si>
    <t>Brīdinājuma lenta, b=40mm</t>
  </si>
  <si>
    <t>16.</t>
  </si>
  <si>
    <t>17.</t>
  </si>
  <si>
    <t>Kabeļa gala apdare, EPKT 0015</t>
  </si>
  <si>
    <t>18.</t>
  </si>
  <si>
    <t>Apgaismojuma balstu, pamatu montāža</t>
  </si>
  <si>
    <t>19.</t>
  </si>
  <si>
    <t>20.</t>
  </si>
  <si>
    <t>Spaiļu komplekts, SV 15</t>
  </si>
  <si>
    <t>21.</t>
  </si>
  <si>
    <t>Apgaismojuma balsts konisks, H=6,5m</t>
  </si>
  <si>
    <t>22.</t>
  </si>
  <si>
    <t>Betona pamati stabam, P-1.3</t>
  </si>
  <si>
    <t>23.</t>
  </si>
  <si>
    <t>Balstu gumijas blīve, GB-RG 4-10m</t>
  </si>
  <si>
    <t>24.</t>
  </si>
  <si>
    <t>25.</t>
  </si>
  <si>
    <t>26.</t>
  </si>
  <si>
    <t>Gaismeklis ar spuldzi, SGP 340 100W Na</t>
  </si>
  <si>
    <t>27.</t>
  </si>
  <si>
    <t>28.</t>
  </si>
  <si>
    <t>29.</t>
  </si>
  <si>
    <t>30.</t>
  </si>
  <si>
    <t>31.</t>
  </si>
  <si>
    <t>32.</t>
  </si>
  <si>
    <t>33.</t>
  </si>
  <si>
    <t>m²</t>
  </si>
  <si>
    <t>34.</t>
  </si>
  <si>
    <t>35</t>
  </si>
  <si>
    <t>Finanšu piedāvājums atklātā konkursā "Projekta “Uzņēmējdarbības attīstībai nepieciešamās infrastruktūras attīstība Mārupes novadā” realizācija”, identifikācijas Nr. MND 2016/70
1. daļā - Dzirnieku ielas pārbūve</t>
  </si>
  <si>
    <t>3. Būvuzņēmējam jāvērtē visi nepieciešamie darbi, materiāli, būvmašīnas un transports, bez kā nevarētu būt iespējama darba daudzumu sarakstā minēto darbu tehnoloģiski pareiza, Pasūtītāja prasībām atbilstoša izpilde pilnā apjomā.</t>
  </si>
  <si>
    <t>7. Ģeosintētiskiem materiāliem darba daudzumi noteikti bez pārlaiduma posmiem, pārlaiduma posmi veidojami atbilstoši izvēlētā materiāla ražotāja specifikācijai.</t>
  </si>
  <si>
    <t>5. Izstrādājot piedāvājumu būvuzņēmējam rūpīgi pārskatīt projektu un apjomos jāiekļauj arī neuzrādītie darbi un materiāli, lai kvalitatīvi veiktu būvniecību atbilstoši konkrētā būvuzņēmēja pielietotajai tehnoloģijai, un bez kuriem nebūtu iespējama būvdarbu tehnoloģiski pareiza un spēkā esošajiem normatīviem atbilstoša veikšana pilnā apjomā.</t>
  </si>
  <si>
    <t>Objekta izmaksas (EUR)</t>
  </si>
  <si>
    <t>Piedāvātā līguma summa EUR bez PVN</t>
  </si>
  <si>
    <t>Piedāvātā līguma summa ar pasūtītāja rezervi EUR bez PVN</t>
  </si>
  <si>
    <t>PVN 21%</t>
  </si>
  <si>
    <t>Sastādīja</t>
  </si>
  <si>
    <t>paraksts</t>
  </si>
  <si>
    <t>Pārbaudīja</t>
  </si>
  <si>
    <t xml:space="preserve">Pasūtītāja rezerve 5% </t>
  </si>
  <si>
    <t>Līguma summa ar pasūtītāja rezervi EUR ar PVN 21%</t>
  </si>
  <si>
    <t>Dzirnieku iela no īpašuma Dzirnieku ielā 15 līdz ceļam C-13 (Stīpnieku ceļš-Dzirnieki)</t>
  </si>
  <si>
    <t>Dzirnieku iela no ceļa C-13 (Stīpnieku ceļš – Dzirnieki) līdz Perona ielai</t>
  </si>
  <si>
    <t>Dzirnieku iela no Perona ielas līdz autoceļam P133 (Lidostas “Rīga” pievedceļš)</t>
  </si>
  <si>
    <r>
      <rPr>
        <sz val="12"/>
        <color indexed="8"/>
        <rFont val="Arial"/>
        <family val="2"/>
        <charset val="186"/>
      </rPr>
      <t>Dzirnieku ielas pārbūve no īpašuma Dzirnieku ielā 15 līdz ceļam C-13 (Stīpnieku ceļš-Dzirnieki)</t>
    </r>
    <r>
      <rPr>
        <b/>
        <sz val="12"/>
        <color indexed="8"/>
        <rFont val="Arial"/>
        <family val="2"/>
      </rPr>
      <t xml:space="preserve">
</t>
    </r>
  </si>
  <si>
    <t>Dzirnieku ielas pārbūve no ceļa C-13 (Stīpnieku ceļš – Dzirnieki) līdz Perona ielai</t>
  </si>
  <si>
    <t>Dzirnieku ielas pārbūve no Perona ielas līdz autoceļam P133 (Lidostas “Rīga” pievedceļš)</t>
  </si>
  <si>
    <t>Mobilizācija un sagatavošanās būvdarbu veikšanai (rakšanas atļauju saņemšana)</t>
  </si>
  <si>
    <t>Izpilddokumentācijas sagatavošana un atzinumu saņemšana</t>
  </si>
  <si>
    <t>OBJEKTA NODOŠANA EKSPLUATĀCIJĀ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</si>
</sst>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yyyy\.mm\.dd\.;@"/>
    <numFmt numFmtId="166" formatCode="0.00;[Red]0.00"/>
    <numFmt numFmtId="167" formatCode="#,##0.00_ ;\-#,##0.00\ "/>
    <numFmt numFmtId="168" formatCode="0;[Red]0"/>
  </numFmts>
  <fonts count="39" x14ac:knownFonts="1">
    <font>
      <sz val="11"/>
      <color indexed="8"/>
      <name val="Calibri"/>
      <family val="2"/>
      <charset val="204"/>
    </font>
    <font>
      <b/>
      <sz val="12"/>
      <color indexed="8"/>
      <name val="Arial"/>
      <family val="2"/>
    </font>
    <font>
      <sz val="10"/>
      <name val="Arial"/>
      <family val="2"/>
      <charset val="186"/>
    </font>
    <font>
      <sz val="10"/>
      <name val="Arial"/>
      <family val="2"/>
      <charset val="204"/>
    </font>
    <font>
      <sz val="10"/>
      <name val="Times New Roman"/>
      <family val="1"/>
      <charset val="186"/>
    </font>
    <font>
      <b/>
      <sz val="9"/>
      <name val="Arial"/>
      <family val="2"/>
      <charset val="186"/>
    </font>
    <font>
      <sz val="9"/>
      <name val="Arial"/>
      <family val="2"/>
      <charset val="186"/>
    </font>
    <font>
      <b/>
      <i/>
      <sz val="9"/>
      <name val="Arial"/>
      <family val="2"/>
      <charset val="186"/>
    </font>
    <font>
      <sz val="11"/>
      <color indexed="8"/>
      <name val="Calibri"/>
      <family val="2"/>
      <charset val="186"/>
    </font>
    <font>
      <i/>
      <sz val="9"/>
      <name val="Arial"/>
      <family val="2"/>
      <charset val="186"/>
    </font>
    <font>
      <b/>
      <sz val="8"/>
      <name val="Arial"/>
      <family val="2"/>
      <charset val="186"/>
    </font>
    <font>
      <sz val="8"/>
      <name val="Arial"/>
      <family val="2"/>
      <charset val="186"/>
    </font>
    <font>
      <sz val="9"/>
      <name val="Arial"/>
      <family val="2"/>
      <charset val="204"/>
    </font>
    <font>
      <vertAlign val="superscript"/>
      <sz val="9"/>
      <name val="Arial"/>
      <family val="2"/>
      <charset val="186"/>
    </font>
    <font>
      <b/>
      <sz val="9"/>
      <color indexed="55"/>
      <name val="Arial"/>
      <family val="2"/>
      <charset val="186"/>
    </font>
    <font>
      <b/>
      <sz val="9"/>
      <color indexed="8"/>
      <name val="Arial"/>
      <family val="2"/>
      <charset val="186"/>
    </font>
    <font>
      <sz val="9"/>
      <color indexed="8"/>
      <name val="Arial"/>
      <family val="2"/>
      <charset val="186"/>
    </font>
    <font>
      <b/>
      <u/>
      <sz val="9"/>
      <name val="Arial"/>
      <family val="2"/>
      <charset val="186"/>
    </font>
    <font>
      <i/>
      <sz val="8"/>
      <color indexed="8"/>
      <name val="Calibri"/>
      <family val="2"/>
      <charset val="186"/>
    </font>
    <font>
      <i/>
      <sz val="9"/>
      <name val="Arial"/>
      <family val="2"/>
    </font>
    <font>
      <sz val="9"/>
      <name val="Arial"/>
      <family val="2"/>
    </font>
    <font>
      <b/>
      <sz val="9"/>
      <name val="Arial"/>
      <family val="2"/>
    </font>
    <font>
      <vertAlign val="superscript"/>
      <sz val="9"/>
      <name val="Arial"/>
      <family val="2"/>
    </font>
    <font>
      <b/>
      <sz val="12"/>
      <color indexed="8"/>
      <name val="Calibri"/>
      <family val="2"/>
      <charset val="186"/>
    </font>
    <font>
      <b/>
      <sz val="12"/>
      <color indexed="8"/>
      <name val="Arial"/>
      <family val="2"/>
      <charset val="186"/>
    </font>
    <font>
      <b/>
      <vertAlign val="subscript"/>
      <sz val="9"/>
      <name val="Arial"/>
      <family val="2"/>
      <charset val="186"/>
    </font>
    <font>
      <b/>
      <sz val="10"/>
      <name val="Arial"/>
      <family val="2"/>
      <charset val="186"/>
    </font>
    <font>
      <b/>
      <i/>
      <sz val="12"/>
      <name val="Arial"/>
      <family val="2"/>
      <charset val="204"/>
    </font>
    <font>
      <sz val="10"/>
      <name val="Helv"/>
    </font>
    <font>
      <b/>
      <i/>
      <sz val="10"/>
      <name val="Arial"/>
      <family val="2"/>
      <charset val="204"/>
    </font>
    <font>
      <sz val="11"/>
      <name val="Times New Roman"/>
      <family val="1"/>
      <charset val="186"/>
    </font>
    <font>
      <sz val="12"/>
      <name val="Times New Roman"/>
      <family val="1"/>
      <charset val="186"/>
    </font>
    <font>
      <b/>
      <sz val="11"/>
      <name val="Times New Roman"/>
      <family val="1"/>
      <charset val="186"/>
    </font>
    <font>
      <b/>
      <sz val="12"/>
      <name val="Times New Roman"/>
      <family val="1"/>
      <charset val="186"/>
    </font>
    <font>
      <b/>
      <i/>
      <sz val="11"/>
      <name val="Arial"/>
      <family val="2"/>
      <charset val="204"/>
    </font>
    <font>
      <sz val="11"/>
      <name val="Arial"/>
      <family val="2"/>
      <charset val="204"/>
    </font>
    <font>
      <sz val="8"/>
      <name val="Arial"/>
      <family val="2"/>
      <charset val="204"/>
    </font>
    <font>
      <sz val="12"/>
      <name val="Arial"/>
      <family val="2"/>
      <charset val="204"/>
    </font>
    <font>
      <sz val="12"/>
      <color indexed="8"/>
      <name val="Arial"/>
      <family val="2"/>
      <charset val="186"/>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2" fillId="0" borderId="0"/>
    <xf numFmtId="0" fontId="2" fillId="0" borderId="0">
      <alignment vertical="center" wrapText="1"/>
    </xf>
    <xf numFmtId="0" fontId="2" fillId="0" borderId="0"/>
    <xf numFmtId="0" fontId="3" fillId="0" borderId="0"/>
    <xf numFmtId="0" fontId="8" fillId="0" borderId="0"/>
    <xf numFmtId="0" fontId="8" fillId="0" borderId="0"/>
    <xf numFmtId="0" fontId="2" fillId="0" borderId="0"/>
    <xf numFmtId="0" fontId="28" fillId="0" borderId="0"/>
  </cellStyleXfs>
  <cellXfs count="233">
    <xf numFmtId="0" fontId="0" fillId="0" borderId="0" xfId="0"/>
    <xf numFmtId="0" fontId="2" fillId="0" borderId="0" xfId="4" applyFont="1" applyFill="1" applyBorder="1" applyAlignment="1">
      <alignment horizontal="center" vertical="center"/>
    </xf>
    <xf numFmtId="0" fontId="2" fillId="0" borderId="0" xfId="4" applyFont="1" applyFill="1" applyBorder="1" applyAlignment="1">
      <alignment vertical="center"/>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4" fontId="6" fillId="0" borderId="0" xfId="0" applyNumberFormat="1" applyFont="1" applyFill="1" applyBorder="1" applyAlignment="1">
      <alignment horizontal="right" vertical="center"/>
    </xf>
    <xf numFmtId="0" fontId="5" fillId="0" borderId="0" xfId="4" applyFont="1" applyFill="1" applyBorder="1" applyAlignment="1">
      <alignment horizontal="right" vertical="center"/>
    </xf>
    <xf numFmtId="2" fontId="6" fillId="0" borderId="0" xfId="4" applyNumberFormat="1" applyFont="1" applyFill="1" applyBorder="1" applyAlignment="1">
      <alignment horizontal="right" vertical="center"/>
    </xf>
    <xf numFmtId="0" fontId="6" fillId="0" borderId="0" xfId="4" applyFont="1" applyFill="1" applyBorder="1" applyAlignment="1">
      <alignment vertical="center"/>
    </xf>
    <xf numFmtId="0" fontId="4" fillId="0" borderId="0" xfId="4" applyFont="1" applyFill="1" applyBorder="1" applyAlignment="1">
      <alignment vertical="center"/>
    </xf>
    <xf numFmtId="0" fontId="2" fillId="0" borderId="0" xfId="0" applyFont="1" applyFill="1" applyBorder="1" applyAlignment="1">
      <alignment vertical="center"/>
    </xf>
    <xf numFmtId="0" fontId="6" fillId="0" borderId="0" xfId="4" applyFont="1" applyFill="1" applyBorder="1" applyAlignment="1">
      <alignment horizontal="center" vertical="center"/>
    </xf>
    <xf numFmtId="0" fontId="2" fillId="0" borderId="0" xfId="4" applyFont="1" applyFill="1" applyBorder="1" applyAlignment="1">
      <alignment horizontal="right" vertical="center"/>
    </xf>
    <xf numFmtId="0" fontId="6" fillId="0" borderId="0" xfId="4" applyFont="1" applyFill="1" applyBorder="1" applyAlignment="1">
      <alignment horizontal="right" vertical="center"/>
    </xf>
    <xf numFmtId="2" fontId="5" fillId="0" borderId="1" xfId="0" applyNumberFormat="1" applyFont="1" applyFill="1" applyBorder="1" applyAlignment="1">
      <alignment horizontal="center" vertical="center"/>
    </xf>
    <xf numFmtId="2" fontId="5" fillId="0" borderId="2"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0" fontId="5"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4" fontId="6" fillId="0" borderId="4"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11" fillId="0" borderId="2" xfId="0" applyFont="1" applyFill="1" applyBorder="1" applyAlignment="1">
      <alignment horizontal="center" vertical="center"/>
    </xf>
    <xf numFmtId="4" fontId="6" fillId="0" borderId="5" xfId="0" applyNumberFormat="1" applyFont="1" applyFill="1" applyBorder="1" applyAlignment="1">
      <alignment horizontal="right" vertical="center"/>
    </xf>
    <xf numFmtId="0" fontId="11"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alignment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6" fillId="0" borderId="0" xfId="0" applyFont="1" applyFill="1" applyBorder="1" applyAlignment="1">
      <alignment vertical="center" wrapText="1"/>
    </xf>
    <xf numFmtId="2" fontId="2" fillId="0" borderId="0" xfId="0" applyNumberFormat="1" applyFont="1" applyFill="1" applyBorder="1" applyAlignment="1">
      <alignment vertical="center"/>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0" fillId="4" borderId="9" xfId="0" applyFont="1" applyFill="1" applyBorder="1" applyAlignment="1">
      <alignment horizontal="center" vertical="center"/>
    </xf>
    <xf numFmtId="0" fontId="11" fillId="4" borderId="10" xfId="0" applyFont="1" applyFill="1" applyBorder="1" applyAlignment="1">
      <alignment vertical="center"/>
    </xf>
    <xf numFmtId="0" fontId="7" fillId="4" borderId="10" xfId="0" applyFont="1" applyFill="1" applyBorder="1" applyAlignment="1">
      <alignment horizontal="left" vertical="center" wrapText="1"/>
    </xf>
    <xf numFmtId="0" fontId="6" fillId="4" borderId="10" xfId="0" applyFont="1" applyFill="1" applyBorder="1" applyAlignment="1">
      <alignment horizontal="center" vertical="center"/>
    </xf>
    <xf numFmtId="1" fontId="6" fillId="4" borderId="10" xfId="0" applyNumberFormat="1" applyFont="1" applyFill="1" applyBorder="1" applyAlignment="1">
      <alignment horizontal="center" vertical="center"/>
    </xf>
    <xf numFmtId="1" fontId="6" fillId="4" borderId="11" xfId="0" applyNumberFormat="1" applyFont="1" applyFill="1" applyBorder="1" applyAlignment="1">
      <alignment horizontal="center" vertical="center"/>
    </xf>
    <xf numFmtId="0" fontId="10"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7" fillId="4" borderId="13" xfId="0" applyFont="1" applyFill="1" applyBorder="1" applyAlignment="1">
      <alignment horizontal="left" vertical="center"/>
    </xf>
    <xf numFmtId="0" fontId="6" fillId="4" borderId="13" xfId="0" applyFont="1" applyFill="1" applyBorder="1" applyAlignment="1">
      <alignment horizontal="center" vertical="center"/>
    </xf>
    <xf numFmtId="1" fontId="5" fillId="4" borderId="13" xfId="0" applyNumberFormat="1" applyFont="1" applyFill="1" applyBorder="1" applyAlignment="1">
      <alignment horizontal="center" vertical="center"/>
    </xf>
    <xf numFmtId="2" fontId="6" fillId="4" borderId="13" xfId="0" applyNumberFormat="1" applyFont="1" applyFill="1" applyBorder="1" applyAlignment="1">
      <alignment horizontal="center" vertical="center"/>
    </xf>
    <xf numFmtId="4" fontId="6" fillId="4" borderId="14" xfId="0" applyNumberFormat="1" applyFont="1" applyFill="1" applyBorder="1" applyAlignment="1">
      <alignment horizontal="right" vertical="center"/>
    </xf>
    <xf numFmtId="0" fontId="11"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1" fontId="15" fillId="4" borderId="10" xfId="0" applyNumberFormat="1" applyFont="1" applyFill="1" applyBorder="1" applyAlignment="1">
      <alignment horizontal="center" vertical="center" wrapText="1"/>
    </xf>
    <xf numFmtId="2" fontId="6" fillId="4" borderId="10" xfId="0" applyNumberFormat="1" applyFont="1" applyFill="1" applyBorder="1" applyAlignment="1">
      <alignment horizontal="center" vertical="center" wrapText="1"/>
    </xf>
    <xf numFmtId="4" fontId="6" fillId="4" borderId="11" xfId="0" applyNumberFormat="1" applyFont="1" applyFill="1" applyBorder="1" applyAlignment="1">
      <alignment horizontal="right" vertical="center"/>
    </xf>
    <xf numFmtId="1" fontId="6" fillId="4" borderId="13" xfId="0" applyNumberFormat="1" applyFont="1" applyFill="1" applyBorder="1" applyAlignment="1">
      <alignment horizontal="center" vertical="center"/>
    </xf>
    <xf numFmtId="0" fontId="11" fillId="0" borderId="7" xfId="0" applyFont="1" applyFill="1" applyBorder="1" applyAlignment="1">
      <alignment horizontal="center" vertical="center" wrapText="1"/>
    </xf>
    <xf numFmtId="16" fontId="11" fillId="0" borderId="2" xfId="0" applyNumberFormat="1" applyFont="1" applyFill="1" applyBorder="1" applyAlignment="1">
      <alignment horizontal="center" vertical="center"/>
    </xf>
    <xf numFmtId="2" fontId="6" fillId="0" borderId="2" xfId="0" applyNumberFormat="1" applyFont="1" applyFill="1" applyBorder="1" applyAlignment="1">
      <alignment horizontal="center" vertical="center"/>
    </xf>
    <xf numFmtId="2" fontId="6" fillId="0" borderId="3" xfId="0" applyNumberFormat="1" applyFont="1" applyFill="1" applyBorder="1" applyAlignment="1">
      <alignment horizontal="center" vertical="center"/>
    </xf>
    <xf numFmtId="4" fontId="6" fillId="0" borderId="15" xfId="0" applyNumberFormat="1" applyFont="1" applyFill="1" applyBorder="1" applyAlignment="1">
      <alignment horizontal="right" vertical="center"/>
    </xf>
    <xf numFmtId="2" fontId="11" fillId="0" borderId="6"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xf>
    <xf numFmtId="2" fontId="11" fillId="0" borderId="8"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2" fontId="6" fillId="2" borderId="1" xfId="0" applyNumberFormat="1" applyFont="1" applyFill="1" applyBorder="1" applyAlignment="1">
      <alignment horizontal="center" vertical="center"/>
    </xf>
    <xf numFmtId="2" fontId="6" fillId="2"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6" fillId="0" borderId="2" xfId="0" applyFont="1" applyFill="1" applyBorder="1" applyAlignment="1">
      <alignment horizontal="left" wrapText="1"/>
    </xf>
    <xf numFmtId="0" fontId="11"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0" borderId="1" xfId="0" applyFont="1" applyFill="1" applyBorder="1" applyAlignment="1">
      <alignment horizontal="left" wrapText="1"/>
    </xf>
    <xf numFmtId="2" fontId="6" fillId="0" borderId="1" xfId="0" applyNumberFormat="1" applyFont="1" applyFill="1" applyBorder="1" applyAlignment="1">
      <alignment horizontal="center" vertical="center"/>
    </xf>
    <xf numFmtId="2" fontId="6" fillId="2" borderId="3" xfId="0" applyNumberFormat="1" applyFont="1" applyFill="1" applyBorder="1" applyAlignment="1">
      <alignment horizontal="center" vertical="center"/>
    </xf>
    <xf numFmtId="0" fontId="9" fillId="0" borderId="4" xfId="0" applyFont="1" applyFill="1" applyBorder="1" applyAlignment="1">
      <alignment horizontal="left" vertical="center" wrapText="1"/>
    </xf>
    <xf numFmtId="1" fontId="14" fillId="0" borderId="2"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6"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7"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14" fontId="11" fillId="0" borderId="8" xfId="0" applyNumberFormat="1" applyFont="1" applyFill="1" applyBorder="1" applyAlignment="1">
      <alignment horizontal="center" vertical="center"/>
    </xf>
    <xf numFmtId="16" fontId="11" fillId="0" borderId="7" xfId="0" applyNumberFormat="1" applyFont="1" applyFill="1" applyBorder="1" applyAlignment="1">
      <alignment horizontal="center" vertical="center"/>
    </xf>
    <xf numFmtId="16" fontId="11" fillId="0" borderId="8" xfId="0" applyNumberFormat="1" applyFont="1" applyFill="1" applyBorder="1" applyAlignment="1">
      <alignment horizontal="center" vertical="center"/>
    </xf>
    <xf numFmtId="16" fontId="11" fillId="0" borderId="3" xfId="0" applyNumberFormat="1" applyFont="1" applyFill="1" applyBorder="1" applyAlignment="1">
      <alignment horizontal="center" vertical="center"/>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11" fillId="0" borderId="2"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2" fontId="5" fillId="2" borderId="2"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16" fontId="11"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8" fillId="0" borderId="2" xfId="0" applyFont="1" applyFill="1" applyBorder="1" applyAlignment="1">
      <alignment horizontal="right"/>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xf>
    <xf numFmtId="0" fontId="10"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7" fillId="4" borderId="17" xfId="0" applyFont="1" applyFill="1" applyBorder="1" applyAlignment="1">
      <alignment horizontal="left" vertical="center"/>
    </xf>
    <xf numFmtId="0" fontId="6" fillId="4" borderId="17" xfId="0" applyFont="1" applyFill="1" applyBorder="1" applyAlignment="1">
      <alignment horizontal="center" vertical="center"/>
    </xf>
    <xf numFmtId="1" fontId="6" fillId="4" borderId="17" xfId="0" applyNumberFormat="1" applyFont="1" applyFill="1" applyBorder="1" applyAlignment="1">
      <alignment horizontal="center" vertical="center"/>
    </xf>
    <xf numFmtId="2" fontId="6" fillId="4" borderId="17" xfId="0" applyNumberFormat="1" applyFont="1" applyFill="1" applyBorder="1" applyAlignment="1">
      <alignment horizontal="center" vertical="center"/>
    </xf>
    <xf numFmtId="4" fontId="5" fillId="4" borderId="18" xfId="0" applyNumberFormat="1" applyFont="1" applyFill="1" applyBorder="1" applyAlignment="1">
      <alignment horizontal="right" vertical="center"/>
    </xf>
    <xf numFmtId="0" fontId="10"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7" fillId="3" borderId="10" xfId="0" applyFont="1" applyFill="1" applyBorder="1" applyAlignment="1">
      <alignment horizontal="left" vertical="center"/>
    </xf>
    <xf numFmtId="0" fontId="6" fillId="3" borderId="10" xfId="0" applyFont="1" applyFill="1" applyBorder="1" applyAlignment="1">
      <alignment horizontal="center" vertical="center"/>
    </xf>
    <xf numFmtId="1" fontId="6" fillId="3" borderId="10" xfId="0" applyNumberFormat="1" applyFont="1" applyFill="1" applyBorder="1" applyAlignment="1">
      <alignment horizontal="center" vertical="center"/>
    </xf>
    <xf numFmtId="2" fontId="6" fillId="3" borderId="10" xfId="0" applyNumberFormat="1" applyFont="1" applyFill="1" applyBorder="1" applyAlignment="1">
      <alignment horizontal="center" vertical="center"/>
    </xf>
    <xf numFmtId="4" fontId="5" fillId="3" borderId="11" xfId="0" applyNumberFormat="1" applyFont="1" applyFill="1" applyBorder="1" applyAlignment="1">
      <alignment horizontal="right" vertical="center"/>
    </xf>
    <xf numFmtId="0" fontId="6" fillId="2" borderId="1" xfId="0" applyFont="1" applyFill="1" applyBorder="1" applyAlignment="1">
      <alignment horizontal="left" vertical="center" wrapText="1"/>
    </xf>
    <xf numFmtId="2" fontId="5" fillId="2" borderId="1"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2" fontId="6" fillId="0" borderId="15" xfId="0" applyNumberFormat="1" applyFont="1" applyFill="1" applyBorder="1" applyAlignment="1">
      <alignment horizontal="right" vertical="center"/>
    </xf>
    <xf numFmtId="0" fontId="12" fillId="2" borderId="2" xfId="0" applyFont="1" applyFill="1" applyBorder="1" applyAlignment="1">
      <alignment vertical="center" wrapText="1"/>
    </xf>
    <xf numFmtId="0" fontId="6" fillId="0" borderId="2" xfId="0" applyFont="1" applyFill="1" applyBorder="1" applyAlignment="1">
      <alignment horizontal="right" vertical="center" wrapText="1"/>
    </xf>
    <xf numFmtId="0" fontId="2" fillId="0" borderId="0" xfId="4" applyFont="1" applyFill="1" applyBorder="1" applyAlignment="1">
      <alignment horizontal="left" vertical="center" wrapText="1"/>
    </xf>
    <xf numFmtId="0" fontId="10" fillId="0" borderId="10" xfId="4" applyFont="1" applyFill="1" applyBorder="1" applyAlignment="1">
      <alignment horizontal="center" vertical="center" wrapText="1"/>
    </xf>
    <xf numFmtId="0" fontId="6" fillId="0" borderId="2" xfId="7" applyFont="1" applyFill="1" applyBorder="1" applyAlignment="1">
      <alignment horizontal="left" vertical="center" wrapText="1"/>
    </xf>
    <xf numFmtId="0" fontId="6" fillId="0" borderId="2" xfId="0"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19" fillId="0" borderId="2" xfId="7" applyFont="1" applyFill="1" applyBorder="1" applyAlignment="1">
      <alignment horizontal="right" vertical="center" wrapText="1"/>
    </xf>
    <xf numFmtId="0" fontId="20" fillId="0" borderId="2" xfId="7" applyFont="1" applyFill="1" applyBorder="1" applyAlignment="1">
      <alignment horizontal="left" vertical="center" wrapText="1"/>
    </xf>
    <xf numFmtId="0" fontId="20" fillId="0" borderId="2" xfId="0" applyFont="1" applyFill="1" applyBorder="1" applyAlignment="1">
      <alignment horizontal="center" vertical="center" wrapText="1"/>
    </xf>
    <xf numFmtId="2" fontId="21"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right" vertical="center" wrapText="1"/>
    </xf>
    <xf numFmtId="0" fontId="20" fillId="0" borderId="2" xfId="0" applyFont="1" applyFill="1" applyBorder="1" applyAlignment="1">
      <alignment horizontal="center" vertical="center"/>
    </xf>
    <xf numFmtId="49" fontId="20" fillId="0" borderId="3" xfId="0" applyNumberFormat="1" applyFont="1" applyFill="1" applyBorder="1" applyAlignment="1">
      <alignment horizontal="left" vertical="center" wrapText="1"/>
    </xf>
    <xf numFmtId="2" fontId="21" fillId="0" borderId="3" xfId="0" applyNumberFormat="1" applyFont="1" applyFill="1" applyBorder="1" applyAlignment="1">
      <alignment horizontal="center" vertical="center" wrapText="1"/>
    </xf>
    <xf numFmtId="4" fontId="5" fillId="0" borderId="5" xfId="0" applyNumberFormat="1" applyFont="1" applyFill="1" applyBorder="1" applyAlignment="1">
      <alignment horizontal="right" vertical="center"/>
    </xf>
    <xf numFmtId="4" fontId="5" fillId="0" borderId="15" xfId="0" applyNumberFormat="1" applyFont="1" applyFill="1" applyBorder="1" applyAlignment="1">
      <alignment horizontal="right" vertical="center"/>
    </xf>
    <xf numFmtId="4" fontId="6" fillId="0" borderId="5" xfId="0" applyNumberFormat="1" applyFont="1" applyFill="1" applyBorder="1" applyAlignment="1">
      <alignment horizontal="center" vertical="center"/>
    </xf>
    <xf numFmtId="0" fontId="9" fillId="0" borderId="2" xfId="0" applyFont="1" applyFill="1" applyBorder="1" applyAlignment="1">
      <alignment horizontal="right" vertical="center" wrapText="1"/>
    </xf>
    <xf numFmtId="4" fontId="6" fillId="0" borderId="18" xfId="4" applyNumberFormat="1" applyFont="1" applyFill="1" applyBorder="1" applyAlignment="1">
      <alignment horizontal="right" vertical="center"/>
    </xf>
    <xf numFmtId="2" fontId="21" fillId="0" borderId="2" xfId="0" applyNumberFormat="1" applyFont="1" applyFill="1" applyBorder="1" applyAlignment="1">
      <alignment horizontal="center" vertical="center"/>
    </xf>
    <xf numFmtId="0" fontId="12" fillId="0" borderId="2" xfId="0" applyFont="1" applyFill="1" applyBorder="1" applyAlignment="1">
      <alignment vertical="center" wrapText="1"/>
    </xf>
    <xf numFmtId="0" fontId="6" fillId="0" borderId="1" xfId="0" applyFont="1" applyFill="1" applyBorder="1" applyAlignment="1">
      <alignment wrapText="1"/>
    </xf>
    <xf numFmtId="0" fontId="6" fillId="0" borderId="2" xfId="0" applyFont="1" applyFill="1" applyBorder="1" applyAlignment="1">
      <alignment vertical="center" wrapText="1"/>
    </xf>
    <xf numFmtId="0" fontId="12" fillId="0" borderId="2" xfId="0" applyFont="1" applyFill="1" applyBorder="1" applyAlignment="1">
      <alignment horizontal="justify" vertical="center"/>
    </xf>
    <xf numFmtId="0" fontId="6" fillId="0" borderId="2" xfId="0" applyFont="1" applyFill="1" applyBorder="1"/>
    <xf numFmtId="0" fontId="6" fillId="0" borderId="3" xfId="0" applyFont="1" applyFill="1" applyBorder="1" applyAlignment="1">
      <alignment wrapText="1"/>
    </xf>
    <xf numFmtId="0" fontId="6" fillId="0" borderId="1" xfId="0" applyFont="1" applyFill="1" applyBorder="1" applyAlignment="1">
      <alignment vertical="center" wrapText="1"/>
    </xf>
    <xf numFmtId="4" fontId="5" fillId="0" borderId="4" xfId="0" applyNumberFormat="1" applyFont="1" applyFill="1" applyBorder="1" applyAlignment="1">
      <alignment horizontal="right" vertical="center"/>
    </xf>
    <xf numFmtId="1" fontId="5" fillId="0" borderId="2" xfId="0" applyNumberFormat="1" applyFont="1" applyFill="1" applyBorder="1" applyAlignment="1">
      <alignment horizontal="center" vertical="center"/>
    </xf>
    <xf numFmtId="14" fontId="11" fillId="0" borderId="7" xfId="0" applyNumberFormat="1" applyFont="1" applyFill="1" applyBorder="1" applyAlignment="1">
      <alignment horizontal="center" vertical="center"/>
    </xf>
    <xf numFmtId="4" fontId="20" fillId="0" borderId="5" xfId="0" applyNumberFormat="1" applyFont="1" applyFill="1" applyBorder="1" applyAlignment="1">
      <alignment horizontal="center" vertical="center"/>
    </xf>
    <xf numFmtId="0" fontId="6" fillId="0" borderId="2" xfId="0" applyFont="1" applyFill="1" applyBorder="1" applyAlignment="1">
      <alignment horizontal="right" vertical="center" wrapText="1" shrinkToFit="1"/>
    </xf>
    <xf numFmtId="0" fontId="6" fillId="0" borderId="3" xfId="0" applyFont="1" applyFill="1" applyBorder="1" applyAlignment="1">
      <alignment horizontal="right" vertical="center" wrapText="1"/>
    </xf>
    <xf numFmtId="0" fontId="0" fillId="0" borderId="0" xfId="0" applyFill="1"/>
    <xf numFmtId="0" fontId="2" fillId="0" borderId="0" xfId="4" applyFont="1" applyFill="1" applyBorder="1" applyAlignment="1">
      <alignment vertical="center" wrapText="1"/>
    </xf>
    <xf numFmtId="0" fontId="2" fillId="0" borderId="0" xfId="4" applyFont="1" applyFill="1" applyAlignment="1">
      <alignment vertical="center" wrapText="1"/>
    </xf>
    <xf numFmtId="49" fontId="11" fillId="0" borderId="7" xfId="0" applyNumberFormat="1" applyFont="1" applyFill="1" applyBorder="1" applyAlignment="1">
      <alignment horizontal="center" vertical="center"/>
    </xf>
    <xf numFmtId="0" fontId="9" fillId="0" borderId="5" xfId="0" applyFont="1" applyFill="1" applyBorder="1" applyAlignment="1">
      <alignment horizontal="left" vertical="center" wrapText="1"/>
    </xf>
    <xf numFmtId="2" fontId="11" fillId="0" borderId="19" xfId="0" applyNumberFormat="1" applyFont="1" applyFill="1" applyBorder="1" applyAlignment="1">
      <alignment horizontal="center" vertical="center"/>
    </xf>
    <xf numFmtId="2" fontId="5" fillId="0" borderId="20" xfId="0" applyNumberFormat="1" applyFont="1" applyFill="1" applyBorder="1" applyAlignment="1">
      <alignment horizontal="center" vertical="center"/>
    </xf>
    <xf numFmtId="4" fontId="6" fillId="0" borderId="15"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 fontId="6" fillId="0" borderId="4"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0" fontId="1" fillId="0" borderId="0" xfId="0" applyFont="1" applyFill="1" applyBorder="1" applyAlignment="1">
      <alignment vertical="top"/>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5" fillId="0" borderId="9"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5" fillId="0" borderId="21" xfId="4" applyFont="1" applyFill="1" applyBorder="1" applyAlignment="1">
      <alignment horizontal="center" vertical="center"/>
    </xf>
    <xf numFmtId="0" fontId="10" fillId="0" borderId="9" xfId="4" applyFont="1" applyFill="1" applyBorder="1" applyAlignment="1">
      <alignment horizontal="center" vertical="center"/>
    </xf>
    <xf numFmtId="2" fontId="10" fillId="0" borderId="10" xfId="4" applyNumberFormat="1" applyFont="1" applyFill="1" applyBorder="1" applyAlignment="1">
      <alignment horizontal="center" vertical="center"/>
    </xf>
    <xf numFmtId="0" fontId="27" fillId="0" borderId="0" xfId="3" applyFont="1" applyFill="1" applyBorder="1" applyAlignment="1">
      <alignment horizontal="center" wrapText="1"/>
    </xf>
    <xf numFmtId="0" fontId="29" fillId="0" borderId="0" xfId="8" applyFont="1" applyBorder="1" applyAlignment="1">
      <alignment horizontal="left"/>
    </xf>
    <xf numFmtId="165" fontId="29" fillId="0" borderId="0" xfId="8" applyNumberFormat="1" applyFont="1" applyBorder="1" applyAlignment="1">
      <alignment horizontal="center" vertical="center" wrapText="1"/>
    </xf>
    <xf numFmtId="165" fontId="29" fillId="0" borderId="2" xfId="8" applyNumberFormat="1" applyFont="1" applyBorder="1" applyAlignment="1">
      <alignment horizontal="center" vertical="center" wrapText="1"/>
    </xf>
    <xf numFmtId="166" fontId="31" fillId="0" borderId="22" xfId="8" applyNumberFormat="1" applyFont="1" applyBorder="1" applyAlignment="1">
      <alignment horizontal="center" vertical="center" wrapText="1"/>
    </xf>
    <xf numFmtId="4" fontId="31" fillId="0" borderId="23" xfId="8" applyNumberFormat="1" applyFont="1" applyBorder="1" applyAlignment="1">
      <alignment horizontal="center" vertical="center" wrapText="1"/>
    </xf>
    <xf numFmtId="167" fontId="33" fillId="0" borderId="2" xfId="8" applyNumberFormat="1" applyFont="1" applyBorder="1" applyAlignment="1">
      <alignment horizontal="center" vertical="center" wrapText="1"/>
    </xf>
    <xf numFmtId="167" fontId="31" fillId="0" borderId="2" xfId="8" applyNumberFormat="1" applyFont="1" applyBorder="1" applyAlignment="1">
      <alignment horizontal="center" vertical="center" wrapText="1"/>
    </xf>
    <xf numFmtId="166" fontId="31" fillId="0" borderId="2" xfId="8" applyNumberFormat="1" applyFont="1" applyBorder="1" applyAlignment="1">
      <alignment horizontal="center" vertical="center" wrapText="1"/>
    </xf>
    <xf numFmtId="168" fontId="34" fillId="0" borderId="0" xfId="3" applyNumberFormat="1" applyFont="1" applyFill="1" applyBorder="1" applyAlignment="1">
      <alignment horizontal="center" vertical="center"/>
    </xf>
    <xf numFmtId="168" fontId="34" fillId="0" borderId="0" xfId="3" applyNumberFormat="1" applyFont="1" applyFill="1" applyBorder="1" applyAlignment="1">
      <alignment horizontal="right" vertical="center"/>
    </xf>
    <xf numFmtId="166" fontId="34" fillId="0" borderId="0" xfId="3" applyNumberFormat="1" applyFont="1" applyFill="1" applyBorder="1" applyAlignment="1">
      <alignment horizontal="center" vertical="center"/>
    </xf>
    <xf numFmtId="0" fontId="35" fillId="0" borderId="0" xfId="3" applyFont="1" applyFill="1" applyAlignment="1">
      <alignment horizontal="left" vertical="center"/>
    </xf>
    <xf numFmtId="166" fontId="35" fillId="0" borderId="24" xfId="3" applyNumberFormat="1" applyFont="1" applyFill="1" applyBorder="1" applyAlignment="1">
      <alignment horizontal="center" vertical="center"/>
    </xf>
    <xf numFmtId="166" fontId="35" fillId="0" borderId="0" xfId="3" applyNumberFormat="1" applyFont="1" applyFill="1" applyAlignment="1">
      <alignment horizontal="center" vertical="center"/>
    </xf>
    <xf numFmtId="0" fontId="12" fillId="0" borderId="0" xfId="3" applyFont="1" applyFill="1" applyAlignment="1">
      <alignment horizontal="center" vertical="center"/>
    </xf>
    <xf numFmtId="166" fontId="36" fillId="0" borderId="0" xfId="3" applyNumberFormat="1" applyFont="1" applyFill="1" applyAlignment="1">
      <alignment horizontal="center" vertical="center"/>
    </xf>
    <xf numFmtId="0" fontId="3" fillId="0" borderId="0" xfId="3" applyFont="1" applyFill="1" applyAlignment="1">
      <alignment horizontal="center" vertical="center"/>
    </xf>
    <xf numFmtId="0" fontId="3" fillId="0" borderId="0" xfId="3" applyFont="1" applyFill="1"/>
    <xf numFmtId="166" fontId="37" fillId="0" borderId="0" xfId="3" applyNumberFormat="1" applyFont="1" applyFill="1" applyAlignment="1">
      <alignment horizontal="center" vertical="center"/>
    </xf>
    <xf numFmtId="4" fontId="2" fillId="0" borderId="2" xfId="8" applyNumberFormat="1" applyFont="1" applyBorder="1" applyAlignment="1">
      <alignment horizontal="center" vertical="center" wrapText="1"/>
    </xf>
    <xf numFmtId="4" fontId="6" fillId="0" borderId="25" xfId="4" applyNumberFormat="1" applyFont="1" applyFill="1" applyBorder="1" applyAlignment="1">
      <alignment horizontal="right" vertical="center"/>
    </xf>
    <xf numFmtId="0" fontId="10"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7" fillId="3" borderId="17" xfId="0" applyFont="1" applyFill="1" applyBorder="1" applyAlignment="1">
      <alignment horizontal="left" vertical="center"/>
    </xf>
    <xf numFmtId="0" fontId="6" fillId="3" borderId="17" xfId="0" applyFont="1" applyFill="1" applyBorder="1" applyAlignment="1">
      <alignment horizontal="center" vertical="center"/>
    </xf>
    <xf numFmtId="1" fontId="6" fillId="3" borderId="17" xfId="0" applyNumberFormat="1" applyFont="1" applyFill="1" applyBorder="1" applyAlignment="1">
      <alignment horizontal="center" vertical="center"/>
    </xf>
    <xf numFmtId="2" fontId="6" fillId="3" borderId="17" xfId="0" applyNumberFormat="1" applyFont="1" applyFill="1" applyBorder="1" applyAlignment="1">
      <alignment horizontal="center" vertical="center"/>
    </xf>
    <xf numFmtId="4" fontId="5" fillId="3" borderId="18" xfId="0" applyNumberFormat="1" applyFont="1" applyFill="1" applyBorder="1" applyAlignment="1">
      <alignment horizontal="right" vertical="center"/>
    </xf>
    <xf numFmtId="2" fontId="6" fillId="4" borderId="14" xfId="0" applyNumberFormat="1" applyFont="1" applyFill="1" applyBorder="1" applyAlignment="1">
      <alignment horizontal="center" vertical="center"/>
    </xf>
    <xf numFmtId="0" fontId="31" fillId="0" borderId="0" xfId="3" applyFont="1" applyFill="1" applyBorder="1" applyAlignment="1">
      <alignment horizontal="center" wrapText="1"/>
    </xf>
    <xf numFmtId="0" fontId="29" fillId="0" borderId="2" xfId="8" applyFont="1" applyBorder="1" applyAlignment="1">
      <alignment horizontal="center"/>
    </xf>
    <xf numFmtId="0" fontId="30" fillId="0" borderId="26" xfId="8" applyFont="1" applyBorder="1" applyAlignment="1">
      <alignment horizontal="right"/>
    </xf>
    <xf numFmtId="0" fontId="30" fillId="0" borderId="27" xfId="8" applyFont="1" applyBorder="1" applyAlignment="1">
      <alignment horizontal="right"/>
    </xf>
    <xf numFmtId="0" fontId="2" fillId="0" borderId="26" xfId="8" applyFont="1" applyBorder="1" applyAlignment="1">
      <alignment horizontal="left"/>
    </xf>
    <xf numFmtId="0" fontId="2" fillId="0" borderId="27" xfId="8" applyFont="1" applyBorder="1" applyAlignment="1">
      <alignment horizontal="left"/>
    </xf>
    <xf numFmtId="0" fontId="30" fillId="0" borderId="2" xfId="8" applyFont="1" applyBorder="1" applyAlignment="1">
      <alignment horizontal="right" vertical="center" wrapText="1"/>
    </xf>
    <xf numFmtId="0" fontId="32" fillId="0" borderId="26" xfId="8" applyFont="1" applyBorder="1" applyAlignment="1">
      <alignment horizontal="right"/>
    </xf>
    <xf numFmtId="0" fontId="32" fillId="0" borderId="27" xfId="8" applyFont="1" applyBorder="1" applyAlignment="1">
      <alignment horizontal="right"/>
    </xf>
    <xf numFmtId="0" fontId="24"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2" fillId="0" borderId="0" xfId="4" applyFont="1" applyFill="1" applyBorder="1" applyAlignment="1">
      <alignment horizontal="left" vertical="center" wrapText="1"/>
    </xf>
    <xf numFmtId="0" fontId="6" fillId="0" borderId="0" xfId="4" applyFont="1" applyFill="1" applyBorder="1" applyAlignment="1">
      <alignment horizontal="center" vertical="center"/>
    </xf>
    <xf numFmtId="0" fontId="5" fillId="0" borderId="28" xfId="4" applyFont="1" applyFill="1" applyBorder="1" applyAlignment="1">
      <alignment horizontal="right" vertical="center"/>
    </xf>
    <xf numFmtId="0" fontId="5" fillId="0" borderId="29" xfId="4" applyFont="1" applyFill="1" applyBorder="1" applyAlignment="1">
      <alignment horizontal="right" vertical="center"/>
    </xf>
    <xf numFmtId="0" fontId="38" fillId="0" borderId="0"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23" fillId="0" borderId="30" xfId="0" applyFont="1" applyFill="1" applyBorder="1" applyAlignment="1">
      <alignment horizontal="center" wrapText="1"/>
    </xf>
    <xf numFmtId="0" fontId="23" fillId="0" borderId="31" xfId="0" applyFont="1" applyFill="1" applyBorder="1" applyAlignment="1">
      <alignment horizontal="center" wrapText="1"/>
    </xf>
    <xf numFmtId="0" fontId="23" fillId="0" borderId="32" xfId="0" applyFont="1" applyFill="1" applyBorder="1" applyAlignment="1">
      <alignment horizontal="center" wrapText="1"/>
    </xf>
    <xf numFmtId="0" fontId="5" fillId="0" borderId="16" xfId="4" applyFont="1" applyFill="1" applyBorder="1" applyAlignment="1">
      <alignment horizontal="right" vertical="center"/>
    </xf>
    <xf numFmtId="0" fontId="5" fillId="0" borderId="17" xfId="4" applyFont="1" applyFill="1" applyBorder="1" applyAlignment="1">
      <alignment horizontal="right" vertical="center"/>
    </xf>
    <xf numFmtId="0" fontId="38"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6" fillId="0" borderId="30"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32" xfId="0" applyFont="1" applyFill="1" applyBorder="1" applyAlignment="1">
      <alignment horizontal="center" vertical="center" wrapText="1"/>
    </xf>
  </cellXfs>
  <cellStyles count="9">
    <cellStyle name="Excel Built-in Normal" xfId="1"/>
    <cellStyle name="Normal" xfId="0" builtinId="0"/>
    <cellStyle name="Normal 10" xfId="2"/>
    <cellStyle name="Normal 10 2" xfId="3"/>
    <cellStyle name="Normal 2" xfId="4"/>
    <cellStyle name="Normal 34" xfId="5"/>
    <cellStyle name="Normal 35" xfId="6"/>
    <cellStyle name="Normal_Bill x.1" xfId="7"/>
    <cellStyle name="Normal_Sheet1" xfId="8"/>
  </cellStyles>
  <dxfs count="1">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abSelected="1" workbookViewId="0">
      <pane xSplit="2" ySplit="4" topLeftCell="C5" activePane="bottomRight" state="frozen"/>
      <selection pane="topRight" activeCell="C1" sqref="C1"/>
      <selection pane="bottomLeft" activeCell="A5" sqref="A5"/>
      <selection pane="bottomRight" activeCell="C12" sqref="C12"/>
    </sheetView>
  </sheetViews>
  <sheetFormatPr defaultRowHeight="15" x14ac:dyDescent="0.25"/>
  <cols>
    <col min="1" max="1" width="24.140625" customWidth="1"/>
    <col min="2" max="2" width="52.140625" customWidth="1"/>
    <col min="3" max="3" width="11.28515625" bestFit="1" customWidth="1"/>
    <col min="7" max="7" width="10.28515625" customWidth="1"/>
  </cols>
  <sheetData>
    <row r="1" spans="1:3" ht="52.5" customHeight="1" x14ac:dyDescent="0.25">
      <c r="A1" s="204" t="s">
        <v>423</v>
      </c>
      <c r="B1" s="204"/>
      <c r="C1" s="204"/>
    </row>
    <row r="2" spans="1:3" ht="15.75" x14ac:dyDescent="0.25">
      <c r="A2" s="174"/>
      <c r="B2" s="174"/>
      <c r="C2" s="174"/>
    </row>
    <row r="3" spans="1:3" x14ac:dyDescent="0.25">
      <c r="A3" s="175"/>
      <c r="B3" s="175"/>
      <c r="C3" s="176"/>
    </row>
    <row r="4" spans="1:3" ht="38.25" x14ac:dyDescent="0.25">
      <c r="A4" s="205" t="s">
        <v>4</v>
      </c>
      <c r="B4" s="205"/>
      <c r="C4" s="177" t="s">
        <v>427</v>
      </c>
    </row>
    <row r="5" spans="1:3" x14ac:dyDescent="0.25">
      <c r="A5" s="208" t="s">
        <v>436</v>
      </c>
      <c r="B5" s="209"/>
      <c r="C5" s="194">
        <f>'No Dzirnieku 15 līdz C-13'!G99</f>
        <v>0</v>
      </c>
    </row>
    <row r="6" spans="1:3" x14ac:dyDescent="0.25">
      <c r="A6" s="208" t="s">
        <v>437</v>
      </c>
      <c r="B6" s="209"/>
      <c r="C6" s="194">
        <f>'C-13 līdz Perona'!G156</f>
        <v>0</v>
      </c>
    </row>
    <row r="7" spans="1:3" x14ac:dyDescent="0.25">
      <c r="A7" s="208" t="s">
        <v>438</v>
      </c>
      <c r="B7" s="209"/>
      <c r="C7" s="194">
        <f>Perona!G131</f>
        <v>0</v>
      </c>
    </row>
    <row r="8" spans="1:3" ht="16.5" thickBot="1" x14ac:dyDescent="0.3">
      <c r="A8" s="210" t="s">
        <v>428</v>
      </c>
      <c r="B8" s="210"/>
      <c r="C8" s="178">
        <f>SUM(C5:C7)</f>
        <v>0</v>
      </c>
    </row>
    <row r="9" spans="1:3" ht="16.5" thickTop="1" x14ac:dyDescent="0.25">
      <c r="A9" s="206" t="s">
        <v>434</v>
      </c>
      <c r="B9" s="207"/>
      <c r="C9" s="179">
        <f>ROUND(C8*3%,2)</f>
        <v>0</v>
      </c>
    </row>
    <row r="10" spans="1:3" ht="15.75" x14ac:dyDescent="0.25">
      <c r="A10" s="211" t="s">
        <v>429</v>
      </c>
      <c r="B10" s="212"/>
      <c r="C10" s="180">
        <f>ROUND(SUM(C8:C9),2)</f>
        <v>0</v>
      </c>
    </row>
    <row r="11" spans="1:3" ht="15.75" x14ac:dyDescent="0.25">
      <c r="A11" s="206" t="s">
        <v>430</v>
      </c>
      <c r="B11" s="207"/>
      <c r="C11" s="181">
        <f>ROUND(C10*21%,2)</f>
        <v>0</v>
      </c>
    </row>
    <row r="12" spans="1:3" ht="15.75" x14ac:dyDescent="0.25">
      <c r="A12" s="206" t="s">
        <v>435</v>
      </c>
      <c r="B12" s="207"/>
      <c r="C12" s="182">
        <f>ROUND(SUM(C10:C11),2)</f>
        <v>0</v>
      </c>
    </row>
    <row r="13" spans="1:3" x14ac:dyDescent="0.25">
      <c r="A13" s="183"/>
      <c r="B13" s="184"/>
      <c r="C13" s="185"/>
    </row>
    <row r="14" spans="1:3" x14ac:dyDescent="0.25">
      <c r="A14" s="186" t="s">
        <v>431</v>
      </c>
      <c r="B14" s="187"/>
      <c r="C14" s="188"/>
    </row>
    <row r="15" spans="1:3" x14ac:dyDescent="0.25">
      <c r="A15" s="189"/>
      <c r="B15" s="190" t="s">
        <v>432</v>
      </c>
      <c r="C15" s="190"/>
    </row>
    <row r="16" spans="1:3" x14ac:dyDescent="0.25">
      <c r="A16" s="191"/>
      <c r="B16" s="192"/>
      <c r="C16" s="193"/>
    </row>
    <row r="17" spans="1:3" x14ac:dyDescent="0.25">
      <c r="A17" s="183"/>
      <c r="B17" s="184"/>
      <c r="C17" s="185"/>
    </row>
    <row r="18" spans="1:3" x14ac:dyDescent="0.25">
      <c r="A18" s="186" t="s">
        <v>433</v>
      </c>
      <c r="B18" s="187"/>
      <c r="C18" s="188"/>
    </row>
    <row r="19" spans="1:3" x14ac:dyDescent="0.25">
      <c r="A19" s="189"/>
      <c r="B19" s="190" t="s">
        <v>432</v>
      </c>
      <c r="C19" s="190"/>
    </row>
  </sheetData>
  <mergeCells count="10">
    <mergeCell ref="A1:C1"/>
    <mergeCell ref="A4:B4"/>
    <mergeCell ref="A11:B11"/>
    <mergeCell ref="A12:B12"/>
    <mergeCell ref="A5:B5"/>
    <mergeCell ref="A6:B6"/>
    <mergeCell ref="A7:B7"/>
    <mergeCell ref="A8:B8"/>
    <mergeCell ref="A9:B9"/>
    <mergeCell ref="A10:B10"/>
  </mergeCells>
  <pageMargins left="0.7" right="0.7" top="0.75" bottom="0.75" header="0.3" footer="0.3"/>
  <pageSetup paperSize="9" scale="9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16"/>
  <sheetViews>
    <sheetView showWhiteSpace="0" zoomScaleNormal="100" zoomScaleSheetLayoutView="100" zoomScalePageLayoutView="130" workbookViewId="0">
      <pane xSplit="5" ySplit="4" topLeftCell="F89" activePane="bottomRight" state="frozen"/>
      <selection pane="topRight" activeCell="F1" sqref="F1"/>
      <selection pane="bottomLeft" activeCell="A5" sqref="A5"/>
      <selection pane="bottomRight" activeCell="H103" sqref="H103"/>
    </sheetView>
  </sheetViews>
  <sheetFormatPr defaultColWidth="9" defaultRowHeight="12.75" x14ac:dyDescent="0.25"/>
  <cols>
    <col min="1" max="1" width="4.85546875" style="1" customWidth="1"/>
    <col min="2" max="2" width="6.85546875" style="1" customWidth="1"/>
    <col min="3" max="3" width="44" style="2" customWidth="1"/>
    <col min="4" max="4" width="9.85546875" style="2" customWidth="1"/>
    <col min="5" max="5" width="9.7109375" style="2" customWidth="1"/>
    <col min="6" max="6" width="7.85546875" style="2" customWidth="1"/>
    <col min="7" max="7" width="7.42578125" style="2" bestFit="1" customWidth="1"/>
    <col min="8" max="8" width="6" style="2" customWidth="1"/>
    <col min="9" max="16384" width="9" style="2"/>
  </cols>
  <sheetData>
    <row r="1" spans="1:8" ht="30" customHeight="1" x14ac:dyDescent="0.25">
      <c r="A1" s="213" t="s">
        <v>439</v>
      </c>
      <c r="B1" s="214"/>
      <c r="C1" s="214"/>
      <c r="D1" s="214"/>
      <c r="E1" s="214"/>
      <c r="F1" s="214"/>
      <c r="G1" s="214"/>
      <c r="H1" s="166"/>
    </row>
    <row r="2" spans="1:8" s="11" customFormat="1" ht="16.5" customHeight="1" thickBot="1" x14ac:dyDescent="0.3">
      <c r="A2" s="167"/>
      <c r="B2" s="167"/>
      <c r="C2" s="167"/>
      <c r="D2" s="167"/>
      <c r="E2" s="167"/>
      <c r="F2" s="167"/>
      <c r="G2" s="167"/>
      <c r="H2" s="167"/>
    </row>
    <row r="3" spans="1:8" s="11" customFormat="1" ht="34.5" thickBot="1" x14ac:dyDescent="0.3">
      <c r="A3" s="169" t="s">
        <v>1</v>
      </c>
      <c r="B3" s="170" t="s">
        <v>157</v>
      </c>
      <c r="C3" s="171" t="s">
        <v>4</v>
      </c>
      <c r="D3" s="172" t="s">
        <v>2</v>
      </c>
      <c r="E3" s="173" t="s">
        <v>13</v>
      </c>
      <c r="F3" s="124" t="s">
        <v>44</v>
      </c>
      <c r="G3" s="170" t="s">
        <v>45</v>
      </c>
    </row>
    <row r="4" spans="1:8" s="12" customFormat="1" ht="13.5" thickBot="1" x14ac:dyDescent="0.3">
      <c r="A4" s="39">
        <v>1</v>
      </c>
      <c r="B4" s="40"/>
      <c r="C4" s="41" t="s">
        <v>5</v>
      </c>
      <c r="D4" s="42"/>
      <c r="E4" s="43"/>
      <c r="F4" s="42"/>
      <c r="G4" s="44"/>
      <c r="H4" s="20"/>
    </row>
    <row r="5" spans="1:8" s="12" customFormat="1" ht="24" x14ac:dyDescent="0.25">
      <c r="A5" s="63" t="s">
        <v>16</v>
      </c>
      <c r="B5" s="98" t="s">
        <v>63</v>
      </c>
      <c r="C5" s="36" t="s">
        <v>442</v>
      </c>
      <c r="D5" s="22" t="s">
        <v>17</v>
      </c>
      <c r="E5" s="16">
        <v>1</v>
      </c>
      <c r="F5" s="68"/>
      <c r="G5" s="23"/>
      <c r="H5" s="3"/>
    </row>
    <row r="6" spans="1:8" s="12" customFormat="1" ht="24.95" customHeight="1" x14ac:dyDescent="0.25">
      <c r="A6" s="64" t="s">
        <v>18</v>
      </c>
      <c r="B6" s="25" t="s">
        <v>81</v>
      </c>
      <c r="C6" s="66" t="s">
        <v>80</v>
      </c>
      <c r="D6" s="24" t="s">
        <v>17</v>
      </c>
      <c r="E6" s="17">
        <v>1</v>
      </c>
      <c r="F6" s="69"/>
      <c r="G6" s="26"/>
      <c r="H6" s="3"/>
    </row>
    <row r="7" spans="1:8" s="12" customFormat="1" x14ac:dyDescent="0.25">
      <c r="A7" s="64" t="s">
        <v>19</v>
      </c>
      <c r="B7" s="25" t="s">
        <v>9</v>
      </c>
      <c r="C7" s="66" t="s">
        <v>6</v>
      </c>
      <c r="D7" s="24" t="s">
        <v>3</v>
      </c>
      <c r="E7" s="17">
        <v>406</v>
      </c>
      <c r="F7" s="60"/>
      <c r="G7" s="26"/>
      <c r="H7" s="3"/>
    </row>
    <row r="8" spans="1:8" s="12" customFormat="1" ht="36" x14ac:dyDescent="0.25">
      <c r="A8" s="64" t="s">
        <v>20</v>
      </c>
      <c r="B8" s="25" t="s">
        <v>23</v>
      </c>
      <c r="C8" s="66" t="s">
        <v>146</v>
      </c>
      <c r="D8" s="24" t="s">
        <v>50</v>
      </c>
      <c r="E8" s="17">
        <v>2530</v>
      </c>
      <c r="F8" s="60"/>
      <c r="G8" s="26"/>
      <c r="H8" s="3"/>
    </row>
    <row r="9" spans="1:8" s="12" customFormat="1" ht="39.950000000000003" customHeight="1" x14ac:dyDescent="0.25">
      <c r="A9" s="64" t="s">
        <v>21</v>
      </c>
      <c r="B9" s="25" t="s">
        <v>14</v>
      </c>
      <c r="C9" s="66" t="s">
        <v>147</v>
      </c>
      <c r="D9" s="24" t="s">
        <v>50</v>
      </c>
      <c r="E9" s="17">
        <v>2840</v>
      </c>
      <c r="F9" s="60"/>
      <c r="G9" s="26"/>
      <c r="H9" s="3"/>
    </row>
    <row r="10" spans="1:8" s="12" customFormat="1" ht="24" x14ac:dyDescent="0.25">
      <c r="A10" s="64" t="s">
        <v>22</v>
      </c>
      <c r="B10" s="25" t="s">
        <v>64</v>
      </c>
      <c r="C10" s="121" t="s">
        <v>148</v>
      </c>
      <c r="D10" s="24" t="s">
        <v>50</v>
      </c>
      <c r="E10" s="17">
        <v>460</v>
      </c>
      <c r="F10" s="60"/>
      <c r="G10" s="26"/>
      <c r="H10" s="3"/>
    </row>
    <row r="11" spans="1:8" s="12" customFormat="1" ht="24.95" customHeight="1" x14ac:dyDescent="0.25">
      <c r="A11" s="64" t="s">
        <v>47</v>
      </c>
      <c r="B11" s="25" t="s">
        <v>64</v>
      </c>
      <c r="C11" s="121" t="s">
        <v>149</v>
      </c>
      <c r="D11" s="24" t="s">
        <v>7</v>
      </c>
      <c r="E11" s="17">
        <v>15</v>
      </c>
      <c r="F11" s="60"/>
      <c r="G11" s="26"/>
      <c r="H11" s="3"/>
    </row>
    <row r="12" spans="1:8" s="12" customFormat="1" ht="24.95" customHeight="1" x14ac:dyDescent="0.25">
      <c r="A12" s="64" t="s">
        <v>51</v>
      </c>
      <c r="B12" s="25" t="s">
        <v>14</v>
      </c>
      <c r="C12" s="66" t="s">
        <v>150</v>
      </c>
      <c r="D12" s="24" t="s">
        <v>7</v>
      </c>
      <c r="E12" s="17">
        <v>2</v>
      </c>
      <c r="F12" s="60"/>
      <c r="G12" s="26"/>
      <c r="H12" s="3"/>
    </row>
    <row r="13" spans="1:8" s="12" customFormat="1" ht="24.95" customHeight="1" thickBot="1" x14ac:dyDescent="0.3">
      <c r="A13" s="65" t="s">
        <v>55</v>
      </c>
      <c r="B13" s="27" t="s">
        <v>14</v>
      </c>
      <c r="C13" s="67" t="s">
        <v>154</v>
      </c>
      <c r="D13" s="28" t="s">
        <v>7</v>
      </c>
      <c r="E13" s="18">
        <v>1</v>
      </c>
      <c r="F13" s="61"/>
      <c r="G13" s="62"/>
      <c r="H13" s="3"/>
    </row>
    <row r="14" spans="1:8" s="12" customFormat="1" ht="13.5" thickBot="1" x14ac:dyDescent="0.3">
      <c r="A14" s="45">
        <v>2</v>
      </c>
      <c r="B14" s="46"/>
      <c r="C14" s="47" t="s">
        <v>8</v>
      </c>
      <c r="D14" s="48"/>
      <c r="E14" s="49"/>
      <c r="F14" s="50"/>
      <c r="G14" s="51"/>
      <c r="H14" s="29"/>
    </row>
    <row r="15" spans="1:8" s="12" customFormat="1" ht="36" x14ac:dyDescent="0.2">
      <c r="A15" s="30" t="s">
        <v>34</v>
      </c>
      <c r="B15" s="72" t="s">
        <v>28</v>
      </c>
      <c r="C15" s="75" t="s">
        <v>46</v>
      </c>
      <c r="D15" s="22" t="s">
        <v>7</v>
      </c>
      <c r="E15" s="16">
        <v>1</v>
      </c>
      <c r="F15" s="68"/>
      <c r="G15" s="23"/>
      <c r="H15" s="3"/>
    </row>
    <row r="16" spans="1:8" s="12" customFormat="1" ht="24" x14ac:dyDescent="0.2">
      <c r="A16" s="31" t="s">
        <v>63</v>
      </c>
      <c r="B16" s="70" t="s">
        <v>28</v>
      </c>
      <c r="C16" s="71" t="s">
        <v>83</v>
      </c>
      <c r="D16" s="24" t="s">
        <v>7</v>
      </c>
      <c r="E16" s="17">
        <v>2</v>
      </c>
      <c r="F16" s="60"/>
      <c r="G16" s="26"/>
      <c r="H16" s="3"/>
    </row>
    <row r="17" spans="1:9" s="12" customFormat="1" ht="24" x14ac:dyDescent="0.25">
      <c r="A17" s="58" t="s">
        <v>81</v>
      </c>
      <c r="B17" s="70" t="s">
        <v>86</v>
      </c>
      <c r="C17" s="66" t="s">
        <v>53</v>
      </c>
      <c r="D17" s="24" t="s">
        <v>3</v>
      </c>
      <c r="E17" s="17">
        <v>134</v>
      </c>
      <c r="F17" s="69"/>
      <c r="G17" s="26"/>
      <c r="H17" s="3"/>
    </row>
    <row r="18" spans="1:9" s="12" customFormat="1" ht="24" x14ac:dyDescent="0.25">
      <c r="A18" s="58" t="s">
        <v>92</v>
      </c>
      <c r="B18" s="70" t="s">
        <v>86</v>
      </c>
      <c r="C18" s="66" t="s">
        <v>93</v>
      </c>
      <c r="D18" s="24" t="s">
        <v>3</v>
      </c>
      <c r="E18" s="17">
        <v>20</v>
      </c>
      <c r="F18" s="60"/>
      <c r="G18" s="26"/>
      <c r="H18" s="3"/>
    </row>
    <row r="19" spans="1:9" s="12" customFormat="1" ht="24.75" thickBot="1" x14ac:dyDescent="0.3">
      <c r="A19" s="73" t="s">
        <v>142</v>
      </c>
      <c r="B19" s="74"/>
      <c r="C19" s="67" t="s">
        <v>143</v>
      </c>
      <c r="D19" s="28" t="s">
        <v>144</v>
      </c>
      <c r="E19" s="18">
        <v>1</v>
      </c>
      <c r="F19" s="61"/>
      <c r="G19" s="120"/>
      <c r="H19" s="3"/>
    </row>
    <row r="20" spans="1:9" s="12" customFormat="1" ht="13.5" thickBot="1" x14ac:dyDescent="0.3">
      <c r="A20" s="45">
        <v>3</v>
      </c>
      <c r="B20" s="46"/>
      <c r="C20" s="47" t="s">
        <v>10</v>
      </c>
      <c r="D20" s="48"/>
      <c r="E20" s="49"/>
      <c r="F20" s="50"/>
      <c r="G20" s="203"/>
      <c r="H20" s="29"/>
    </row>
    <row r="21" spans="1:9" s="12" customFormat="1" ht="26.25" customHeight="1" x14ac:dyDescent="0.25">
      <c r="A21" s="30" t="s">
        <v>9</v>
      </c>
      <c r="B21" s="21" t="s">
        <v>87</v>
      </c>
      <c r="C21" s="36" t="s">
        <v>151</v>
      </c>
      <c r="D21" s="22" t="s">
        <v>52</v>
      </c>
      <c r="E21" s="16">
        <v>2200</v>
      </c>
      <c r="F21" s="76"/>
      <c r="G21" s="23"/>
      <c r="H21" s="3"/>
    </row>
    <row r="22" spans="1:9" s="12" customFormat="1" ht="24" x14ac:dyDescent="0.25">
      <c r="A22" s="31" t="s">
        <v>14</v>
      </c>
      <c r="B22" s="25" t="s">
        <v>87</v>
      </c>
      <c r="C22" s="37" t="s">
        <v>155</v>
      </c>
      <c r="D22" s="24" t="s">
        <v>52</v>
      </c>
      <c r="E22" s="17">
        <v>485</v>
      </c>
      <c r="F22" s="60"/>
      <c r="G22" s="26"/>
      <c r="H22" s="3"/>
    </row>
    <row r="23" spans="1:9" s="12" customFormat="1" ht="13.5" x14ac:dyDescent="0.25">
      <c r="A23" s="31" t="s">
        <v>23</v>
      </c>
      <c r="B23" s="25" t="s">
        <v>36</v>
      </c>
      <c r="C23" s="38" t="s">
        <v>76</v>
      </c>
      <c r="D23" s="24" t="s">
        <v>50</v>
      </c>
      <c r="E23" s="17">
        <v>1325</v>
      </c>
      <c r="F23" s="69"/>
      <c r="G23" s="26"/>
      <c r="H23" s="3"/>
    </row>
    <row r="24" spans="1:9" s="12" customFormat="1" ht="48" x14ac:dyDescent="0.25">
      <c r="A24" s="31" t="s">
        <v>28</v>
      </c>
      <c r="B24" s="25" t="s">
        <v>37</v>
      </c>
      <c r="C24" s="38" t="s">
        <v>77</v>
      </c>
      <c r="D24" s="24" t="s">
        <v>50</v>
      </c>
      <c r="E24" s="17">
        <v>3450</v>
      </c>
      <c r="F24" s="69"/>
      <c r="G24" s="26"/>
      <c r="H24" s="3"/>
    </row>
    <row r="25" spans="1:9" s="12" customFormat="1" ht="13.5" customHeight="1" x14ac:dyDescent="0.25">
      <c r="A25" s="31" t="s">
        <v>64</v>
      </c>
      <c r="B25" s="25" t="s">
        <v>35</v>
      </c>
      <c r="C25" s="38" t="s">
        <v>78</v>
      </c>
      <c r="D25" s="24" t="s">
        <v>50</v>
      </c>
      <c r="E25" s="17">
        <v>190</v>
      </c>
      <c r="F25" s="69"/>
      <c r="G25" s="26"/>
      <c r="H25" s="3"/>
    </row>
    <row r="26" spans="1:9" s="12" customFormat="1" ht="24.75" thickBot="1" x14ac:dyDescent="0.3">
      <c r="A26" s="32" t="s">
        <v>65</v>
      </c>
      <c r="B26" s="27" t="s">
        <v>35</v>
      </c>
      <c r="C26" s="35" t="s">
        <v>79</v>
      </c>
      <c r="D26" s="28" t="s">
        <v>3</v>
      </c>
      <c r="E26" s="18">
        <v>123</v>
      </c>
      <c r="F26" s="77"/>
      <c r="G26" s="26"/>
      <c r="H26" s="3"/>
    </row>
    <row r="27" spans="1:9" s="12" customFormat="1" ht="13.5" thickBot="1" x14ac:dyDescent="0.3">
      <c r="A27" s="39">
        <v>4</v>
      </c>
      <c r="B27" s="52"/>
      <c r="C27" s="41" t="s">
        <v>32</v>
      </c>
      <c r="D27" s="53"/>
      <c r="E27" s="54"/>
      <c r="F27" s="55"/>
      <c r="G27" s="56"/>
      <c r="H27" s="33"/>
    </row>
    <row r="28" spans="1:9" s="12" customFormat="1" ht="24" x14ac:dyDescent="0.25">
      <c r="A28" s="83" t="s">
        <v>35</v>
      </c>
      <c r="B28" s="84"/>
      <c r="C28" s="84" t="s">
        <v>84</v>
      </c>
      <c r="D28" s="84"/>
      <c r="E28" s="84"/>
      <c r="F28" s="84"/>
      <c r="G28" s="78"/>
      <c r="H28" s="3"/>
    </row>
    <row r="29" spans="1:9" s="12" customFormat="1" ht="24" x14ac:dyDescent="0.25">
      <c r="A29" s="85" t="s">
        <v>66</v>
      </c>
      <c r="B29" s="25" t="s">
        <v>38</v>
      </c>
      <c r="C29" s="38" t="s">
        <v>74</v>
      </c>
      <c r="D29" s="24" t="s">
        <v>52</v>
      </c>
      <c r="E29" s="17">
        <v>1734</v>
      </c>
      <c r="F29" s="69"/>
      <c r="G29" s="26"/>
      <c r="H29" s="3"/>
      <c r="I29" s="34"/>
    </row>
    <row r="30" spans="1:9" s="12" customFormat="1" ht="24" x14ac:dyDescent="0.25">
      <c r="A30" s="85" t="s">
        <v>67</v>
      </c>
      <c r="B30" s="25" t="s">
        <v>40</v>
      </c>
      <c r="C30" s="38" t="s">
        <v>62</v>
      </c>
      <c r="D30" s="24" t="s">
        <v>50</v>
      </c>
      <c r="E30" s="17">
        <v>4066</v>
      </c>
      <c r="F30" s="69"/>
      <c r="G30" s="26"/>
      <c r="H30" s="3"/>
    </row>
    <row r="31" spans="1:9" s="12" customFormat="1" ht="24" x14ac:dyDescent="0.25">
      <c r="A31" s="85" t="s">
        <v>68</v>
      </c>
      <c r="B31" s="25" t="s">
        <v>40</v>
      </c>
      <c r="C31" s="38" t="s">
        <v>61</v>
      </c>
      <c r="D31" s="24" t="s">
        <v>50</v>
      </c>
      <c r="E31" s="17">
        <v>3944</v>
      </c>
      <c r="F31" s="69"/>
      <c r="G31" s="26"/>
      <c r="H31" s="3"/>
    </row>
    <row r="32" spans="1:9" s="12" customFormat="1" ht="24" x14ac:dyDescent="0.25">
      <c r="A32" s="31" t="s">
        <v>69</v>
      </c>
      <c r="B32" s="25" t="s">
        <v>82</v>
      </c>
      <c r="C32" s="38" t="s">
        <v>60</v>
      </c>
      <c r="D32" s="24" t="s">
        <v>50</v>
      </c>
      <c r="E32" s="17">
        <v>3244</v>
      </c>
      <c r="F32" s="69"/>
      <c r="G32" s="26"/>
      <c r="H32" s="3"/>
    </row>
    <row r="33" spans="1:8" s="12" customFormat="1" ht="24" x14ac:dyDescent="0.25">
      <c r="A33" s="85" t="s">
        <v>70</v>
      </c>
      <c r="B33" s="25" t="s">
        <v>82</v>
      </c>
      <c r="C33" s="38" t="s">
        <v>59</v>
      </c>
      <c r="D33" s="24" t="s">
        <v>50</v>
      </c>
      <c r="E33" s="17">
        <v>3205</v>
      </c>
      <c r="F33" s="69"/>
      <c r="G33" s="26"/>
      <c r="H33" s="3"/>
    </row>
    <row r="34" spans="1:8" s="12" customFormat="1" ht="36" x14ac:dyDescent="0.25">
      <c r="A34" s="85" t="s">
        <v>73</v>
      </c>
      <c r="B34" s="25" t="s">
        <v>88</v>
      </c>
      <c r="C34" s="38" t="s">
        <v>156</v>
      </c>
      <c r="D34" s="24" t="s">
        <v>50</v>
      </c>
      <c r="E34" s="17">
        <v>628</v>
      </c>
      <c r="F34" s="69"/>
      <c r="G34" s="26"/>
      <c r="H34" s="3"/>
    </row>
    <row r="35" spans="1:8" s="12" customFormat="1" ht="24" x14ac:dyDescent="0.25">
      <c r="A35" s="31" t="s">
        <v>36</v>
      </c>
      <c r="B35" s="25"/>
      <c r="C35" s="86" t="s">
        <v>33</v>
      </c>
      <c r="D35" s="24"/>
      <c r="E35" s="79"/>
      <c r="F35" s="60"/>
      <c r="G35" s="26"/>
      <c r="H35" s="3"/>
    </row>
    <row r="36" spans="1:8" s="12" customFormat="1" ht="27.75" customHeight="1" x14ac:dyDescent="0.25">
      <c r="A36" s="31" t="s">
        <v>71</v>
      </c>
      <c r="B36" s="25" t="s">
        <v>23</v>
      </c>
      <c r="C36" s="38" t="s">
        <v>152</v>
      </c>
      <c r="D36" s="24" t="s">
        <v>50</v>
      </c>
      <c r="E36" s="17">
        <v>36</v>
      </c>
      <c r="F36" s="69"/>
      <c r="G36" s="26"/>
      <c r="H36" s="3"/>
    </row>
    <row r="37" spans="1:8" s="12" customFormat="1" ht="24.75" thickBot="1" x14ac:dyDescent="0.3">
      <c r="A37" s="87" t="s">
        <v>72</v>
      </c>
      <c r="B37" s="27" t="s">
        <v>82</v>
      </c>
      <c r="C37" s="35" t="s">
        <v>75</v>
      </c>
      <c r="D37" s="28" t="s">
        <v>50</v>
      </c>
      <c r="E37" s="18">
        <v>36</v>
      </c>
      <c r="F37" s="77"/>
      <c r="G37" s="62"/>
      <c r="H37" s="3"/>
    </row>
    <row r="38" spans="1:8" s="12" customFormat="1" ht="13.5" thickBot="1" x14ac:dyDescent="0.3">
      <c r="A38" s="45">
        <v>5</v>
      </c>
      <c r="B38" s="46"/>
      <c r="C38" s="47" t="s">
        <v>15</v>
      </c>
      <c r="D38" s="48"/>
      <c r="E38" s="57"/>
      <c r="F38" s="50"/>
      <c r="G38" s="51"/>
      <c r="H38" s="29"/>
    </row>
    <row r="39" spans="1:8" s="12" customFormat="1" x14ac:dyDescent="0.25">
      <c r="A39" s="83" t="s">
        <v>38</v>
      </c>
      <c r="B39" s="21"/>
      <c r="C39" s="80" t="s">
        <v>11</v>
      </c>
      <c r="D39" s="22"/>
      <c r="E39" s="22"/>
      <c r="F39" s="22"/>
      <c r="G39" s="81"/>
      <c r="H39" s="3"/>
    </row>
    <row r="40" spans="1:8" s="12" customFormat="1" ht="24" x14ac:dyDescent="0.25">
      <c r="A40" s="88" t="s">
        <v>39</v>
      </c>
      <c r="B40" s="59" t="s">
        <v>89</v>
      </c>
      <c r="C40" s="122" t="s">
        <v>145</v>
      </c>
      <c r="D40" s="24" t="s">
        <v>7</v>
      </c>
      <c r="E40" s="17">
        <v>4</v>
      </c>
      <c r="F40" s="69"/>
      <c r="G40" s="26"/>
      <c r="H40" s="3"/>
    </row>
    <row r="41" spans="1:8" s="12" customFormat="1" x14ac:dyDescent="0.25">
      <c r="A41" s="88" t="s">
        <v>43</v>
      </c>
      <c r="B41" s="59" t="s">
        <v>89</v>
      </c>
      <c r="C41" s="91">
        <v>201</v>
      </c>
      <c r="D41" s="24" t="s">
        <v>7</v>
      </c>
      <c r="E41" s="17">
        <v>2</v>
      </c>
      <c r="F41" s="69"/>
      <c r="G41" s="26"/>
      <c r="H41" s="3"/>
    </row>
    <row r="42" spans="1:8" s="12" customFormat="1" x14ac:dyDescent="0.25">
      <c r="A42" s="88" t="s">
        <v>48</v>
      </c>
      <c r="B42" s="59" t="s">
        <v>89</v>
      </c>
      <c r="C42" s="91">
        <v>206</v>
      </c>
      <c r="D42" s="24" t="s">
        <v>7</v>
      </c>
      <c r="E42" s="17">
        <v>1</v>
      </c>
      <c r="F42" s="69"/>
      <c r="G42" s="26"/>
      <c r="H42" s="3"/>
    </row>
    <row r="43" spans="1:8" s="12" customFormat="1" x14ac:dyDescent="0.25">
      <c r="A43" s="88" t="s">
        <v>49</v>
      </c>
      <c r="B43" s="59" t="s">
        <v>89</v>
      </c>
      <c r="C43" s="91">
        <v>711</v>
      </c>
      <c r="D43" s="24" t="s">
        <v>7</v>
      </c>
      <c r="E43" s="17">
        <v>1</v>
      </c>
      <c r="F43" s="69"/>
      <c r="G43" s="26"/>
      <c r="H43" s="3"/>
    </row>
    <row r="44" spans="1:8" s="12" customFormat="1" x14ac:dyDescent="0.25">
      <c r="A44" s="88" t="s">
        <v>85</v>
      </c>
      <c r="B44" s="59" t="s">
        <v>89</v>
      </c>
      <c r="C44" s="91" t="s">
        <v>90</v>
      </c>
      <c r="D44" s="24" t="s">
        <v>7</v>
      </c>
      <c r="E44" s="17">
        <v>1</v>
      </c>
      <c r="F44" s="60"/>
      <c r="G44" s="26"/>
      <c r="H44" s="3"/>
    </row>
    <row r="45" spans="1:8" s="12" customFormat="1" ht="15" customHeight="1" x14ac:dyDescent="0.25">
      <c r="A45" s="85" t="s">
        <v>40</v>
      </c>
      <c r="B45" s="25"/>
      <c r="C45" s="38" t="s">
        <v>56</v>
      </c>
      <c r="D45" s="24"/>
      <c r="E45" s="24"/>
      <c r="F45" s="24"/>
      <c r="G45" s="82"/>
      <c r="H45" s="3"/>
    </row>
    <row r="46" spans="1:8" s="12" customFormat="1" ht="13.5" x14ac:dyDescent="0.25">
      <c r="A46" s="88" t="s">
        <v>41</v>
      </c>
      <c r="B46" s="59" t="s">
        <v>91</v>
      </c>
      <c r="C46" s="91" t="s">
        <v>29</v>
      </c>
      <c r="D46" s="24" t="s">
        <v>50</v>
      </c>
      <c r="E46" s="17">
        <v>2</v>
      </c>
      <c r="F46" s="69"/>
      <c r="G46" s="26"/>
      <c r="H46" s="3"/>
    </row>
    <row r="47" spans="1:8" s="12" customFormat="1" ht="13.5" x14ac:dyDescent="0.25">
      <c r="A47" s="88" t="s">
        <v>58</v>
      </c>
      <c r="B47" s="59" t="s">
        <v>91</v>
      </c>
      <c r="C47" s="91" t="s">
        <v>30</v>
      </c>
      <c r="D47" s="24" t="s">
        <v>50</v>
      </c>
      <c r="E47" s="17">
        <v>9</v>
      </c>
      <c r="F47" s="69"/>
      <c r="G47" s="26"/>
      <c r="H47" s="3"/>
    </row>
    <row r="48" spans="1:8" s="12" customFormat="1" ht="14.25" thickBot="1" x14ac:dyDescent="0.3">
      <c r="A48" s="89" t="s">
        <v>42</v>
      </c>
      <c r="B48" s="90" t="s">
        <v>91</v>
      </c>
      <c r="C48" s="92" t="s">
        <v>31</v>
      </c>
      <c r="D48" s="28" t="s">
        <v>50</v>
      </c>
      <c r="E48" s="18">
        <v>4</v>
      </c>
      <c r="F48" s="77"/>
      <c r="G48" s="62"/>
      <c r="H48" s="3"/>
    </row>
    <row r="49" spans="1:8" s="12" customFormat="1" ht="13.5" thickBot="1" x14ac:dyDescent="0.3">
      <c r="A49" s="103">
        <v>6</v>
      </c>
      <c r="B49" s="104"/>
      <c r="C49" s="105" t="s">
        <v>94</v>
      </c>
      <c r="D49" s="106"/>
      <c r="E49" s="107"/>
      <c r="F49" s="108"/>
      <c r="G49" s="109"/>
      <c r="H49" s="3"/>
    </row>
    <row r="50" spans="1:8" s="12" customFormat="1" x14ac:dyDescent="0.25">
      <c r="A50" s="85">
        <v>7</v>
      </c>
      <c r="B50" s="59" t="s">
        <v>95</v>
      </c>
      <c r="C50" s="94" t="s">
        <v>96</v>
      </c>
      <c r="D50" s="95" t="s">
        <v>3</v>
      </c>
      <c r="E50" s="96">
        <v>385</v>
      </c>
      <c r="F50" s="60"/>
      <c r="G50" s="26"/>
      <c r="H50" s="3"/>
    </row>
    <row r="51" spans="1:8" s="12" customFormat="1" x14ac:dyDescent="0.25">
      <c r="A51" s="85">
        <v>8</v>
      </c>
      <c r="B51" s="59" t="s">
        <v>95</v>
      </c>
      <c r="C51" s="94" t="s">
        <v>97</v>
      </c>
      <c r="D51" s="95" t="s">
        <v>3</v>
      </c>
      <c r="E51" s="96">
        <v>299</v>
      </c>
      <c r="F51" s="60"/>
      <c r="G51" s="26"/>
      <c r="H51" s="3"/>
    </row>
    <row r="52" spans="1:8" s="12" customFormat="1" x14ac:dyDescent="0.25">
      <c r="A52" s="85">
        <v>9</v>
      </c>
      <c r="B52" s="59" t="s">
        <v>95</v>
      </c>
      <c r="C52" s="94" t="s">
        <v>98</v>
      </c>
      <c r="D52" s="95" t="s">
        <v>3</v>
      </c>
      <c r="E52" s="96">
        <v>86</v>
      </c>
      <c r="F52" s="60"/>
      <c r="G52" s="26"/>
      <c r="H52" s="3"/>
    </row>
    <row r="53" spans="1:8" s="12" customFormat="1" x14ac:dyDescent="0.25">
      <c r="A53" s="85">
        <v>10</v>
      </c>
      <c r="B53" s="59" t="s">
        <v>95</v>
      </c>
      <c r="C53" s="94" t="s">
        <v>99</v>
      </c>
      <c r="D53" s="95" t="s">
        <v>3</v>
      </c>
      <c r="E53" s="96">
        <v>86</v>
      </c>
      <c r="F53" s="60"/>
      <c r="G53" s="26"/>
      <c r="H53" s="3"/>
    </row>
    <row r="54" spans="1:8" s="12" customFormat="1" ht="24" x14ac:dyDescent="0.25">
      <c r="A54" s="85">
        <v>11</v>
      </c>
      <c r="B54" s="59" t="s">
        <v>95</v>
      </c>
      <c r="C54" s="94" t="s">
        <v>100</v>
      </c>
      <c r="D54" s="95" t="s">
        <v>7</v>
      </c>
      <c r="E54" s="96">
        <v>11</v>
      </c>
      <c r="F54" s="60"/>
      <c r="G54" s="26"/>
      <c r="H54" s="3"/>
    </row>
    <row r="55" spans="1:8" s="12" customFormat="1" x14ac:dyDescent="0.25">
      <c r="A55" s="85">
        <v>12</v>
      </c>
      <c r="B55" s="59" t="s">
        <v>95</v>
      </c>
      <c r="C55" s="94" t="s">
        <v>101</v>
      </c>
      <c r="D55" s="95" t="s">
        <v>3</v>
      </c>
      <c r="E55" s="96">
        <v>110</v>
      </c>
      <c r="F55" s="60"/>
      <c r="G55" s="26"/>
      <c r="H55" s="3"/>
    </row>
    <row r="56" spans="1:8" s="12" customFormat="1" x14ac:dyDescent="0.25">
      <c r="A56" s="85">
        <v>13</v>
      </c>
      <c r="B56" s="59" t="s">
        <v>95</v>
      </c>
      <c r="C56" s="94" t="s">
        <v>102</v>
      </c>
      <c r="D56" s="95" t="s">
        <v>7</v>
      </c>
      <c r="E56" s="96">
        <v>11</v>
      </c>
      <c r="F56" s="60"/>
      <c r="G56" s="26"/>
      <c r="H56" s="3"/>
    </row>
    <row r="57" spans="1:8" s="12" customFormat="1" x14ac:dyDescent="0.25">
      <c r="A57" s="85">
        <v>14</v>
      </c>
      <c r="B57" s="59" t="s">
        <v>95</v>
      </c>
      <c r="C57" s="94" t="s">
        <v>103</v>
      </c>
      <c r="D57" s="95" t="s">
        <v>3</v>
      </c>
      <c r="E57" s="96">
        <v>385</v>
      </c>
      <c r="F57" s="60"/>
      <c r="G57" s="26"/>
      <c r="H57" s="3"/>
    </row>
    <row r="58" spans="1:8" s="12" customFormat="1" x14ac:dyDescent="0.25">
      <c r="A58" s="85">
        <v>15</v>
      </c>
      <c r="B58" s="59" t="s">
        <v>95</v>
      </c>
      <c r="C58" s="94" t="s">
        <v>104</v>
      </c>
      <c r="D58" s="95" t="s">
        <v>7</v>
      </c>
      <c r="E58" s="96">
        <v>21</v>
      </c>
      <c r="F58" s="60"/>
      <c r="G58" s="26"/>
      <c r="H58" s="3"/>
    </row>
    <row r="59" spans="1:8" s="12" customFormat="1" x14ac:dyDescent="0.25">
      <c r="A59" s="85">
        <v>16</v>
      </c>
      <c r="B59" s="59" t="s">
        <v>95</v>
      </c>
      <c r="C59" s="94" t="s">
        <v>105</v>
      </c>
      <c r="D59" s="95" t="s">
        <v>7</v>
      </c>
      <c r="E59" s="96">
        <v>11</v>
      </c>
      <c r="F59" s="60"/>
      <c r="G59" s="26"/>
      <c r="H59" s="3"/>
    </row>
    <row r="60" spans="1:8" s="12" customFormat="1" x14ac:dyDescent="0.25">
      <c r="A60" s="85">
        <v>17</v>
      </c>
      <c r="B60" s="59" t="s">
        <v>95</v>
      </c>
      <c r="C60" s="94" t="s">
        <v>106</v>
      </c>
      <c r="D60" s="95" t="s">
        <v>7</v>
      </c>
      <c r="E60" s="96">
        <v>11</v>
      </c>
      <c r="F60" s="60"/>
      <c r="G60" s="26"/>
      <c r="H60" s="3"/>
    </row>
    <row r="61" spans="1:8" s="12" customFormat="1" x14ac:dyDescent="0.25">
      <c r="A61" s="85">
        <v>18</v>
      </c>
      <c r="B61" s="59" t="s">
        <v>95</v>
      </c>
      <c r="C61" s="94" t="s">
        <v>107</v>
      </c>
      <c r="D61" s="95" t="s">
        <v>7</v>
      </c>
      <c r="E61" s="96">
        <v>11</v>
      </c>
      <c r="F61" s="60"/>
      <c r="G61" s="26"/>
      <c r="H61" s="3"/>
    </row>
    <row r="62" spans="1:8" s="12" customFormat="1" ht="24" x14ac:dyDescent="0.25">
      <c r="A62" s="85">
        <v>19</v>
      </c>
      <c r="B62" s="59" t="s">
        <v>95</v>
      </c>
      <c r="C62" s="94" t="s">
        <v>108</v>
      </c>
      <c r="D62" s="95" t="s">
        <v>109</v>
      </c>
      <c r="E62" s="96">
        <v>11</v>
      </c>
      <c r="F62" s="60"/>
      <c r="G62" s="26"/>
      <c r="H62" s="3"/>
    </row>
    <row r="63" spans="1:8" s="12" customFormat="1" x14ac:dyDescent="0.25">
      <c r="A63" s="85">
        <v>20</v>
      </c>
      <c r="B63" s="59" t="s">
        <v>95</v>
      </c>
      <c r="C63" s="94" t="s">
        <v>110</v>
      </c>
      <c r="D63" s="95" t="s">
        <v>109</v>
      </c>
      <c r="E63" s="96">
        <v>1</v>
      </c>
      <c r="F63" s="60"/>
      <c r="G63" s="26"/>
      <c r="H63" s="3"/>
    </row>
    <row r="64" spans="1:8" s="12" customFormat="1" x14ac:dyDescent="0.25">
      <c r="A64" s="85">
        <v>21</v>
      </c>
      <c r="B64" s="59" t="s">
        <v>95</v>
      </c>
      <c r="C64" s="94" t="s">
        <v>111</v>
      </c>
      <c r="D64" s="95" t="s">
        <v>3</v>
      </c>
      <c r="E64" s="96">
        <v>385</v>
      </c>
      <c r="F64" s="60"/>
      <c r="G64" s="26"/>
      <c r="H64" s="3"/>
    </row>
    <row r="65" spans="1:8" s="12" customFormat="1" x14ac:dyDescent="0.25">
      <c r="A65" s="85">
        <v>22</v>
      </c>
      <c r="B65" s="59" t="s">
        <v>95</v>
      </c>
      <c r="C65" s="94" t="s">
        <v>112</v>
      </c>
      <c r="D65" s="95" t="s">
        <v>7</v>
      </c>
      <c r="E65" s="96">
        <v>11</v>
      </c>
      <c r="F65" s="60"/>
      <c r="G65" s="26"/>
      <c r="H65" s="3"/>
    </row>
    <row r="66" spans="1:8" s="12" customFormat="1" x14ac:dyDescent="0.25">
      <c r="A66" s="85">
        <v>23</v>
      </c>
      <c r="B66" s="59" t="s">
        <v>95</v>
      </c>
      <c r="C66" s="94" t="s">
        <v>113</v>
      </c>
      <c r="D66" s="95" t="s">
        <v>3</v>
      </c>
      <c r="E66" s="96">
        <v>385</v>
      </c>
      <c r="F66" s="60"/>
      <c r="G66" s="26"/>
      <c r="H66" s="3"/>
    </row>
    <row r="67" spans="1:8" s="12" customFormat="1" ht="13.5" x14ac:dyDescent="0.25">
      <c r="A67" s="85">
        <v>24</v>
      </c>
      <c r="B67" s="59" t="s">
        <v>95</v>
      </c>
      <c r="C67" s="94" t="s">
        <v>114</v>
      </c>
      <c r="D67" s="24" t="s">
        <v>50</v>
      </c>
      <c r="E67" s="96">
        <v>193</v>
      </c>
      <c r="F67" s="60"/>
      <c r="G67" s="26"/>
      <c r="H67" s="3"/>
    </row>
    <row r="68" spans="1:8" s="12" customFormat="1" ht="14.25" thickBot="1" x14ac:dyDescent="0.3">
      <c r="A68" s="85">
        <v>25</v>
      </c>
      <c r="B68" s="59" t="s">
        <v>95</v>
      </c>
      <c r="C68" s="94" t="s">
        <v>153</v>
      </c>
      <c r="D68" s="24" t="s">
        <v>52</v>
      </c>
      <c r="E68" s="96">
        <v>42</v>
      </c>
      <c r="F68" s="60"/>
      <c r="G68" s="26"/>
      <c r="H68" s="3"/>
    </row>
    <row r="69" spans="1:8" s="12" customFormat="1" ht="13.5" thickBot="1" x14ac:dyDescent="0.3">
      <c r="A69" s="110"/>
      <c r="B69" s="111"/>
      <c r="C69" s="112" t="s">
        <v>115</v>
      </c>
      <c r="D69" s="113"/>
      <c r="E69" s="114"/>
      <c r="F69" s="115"/>
      <c r="G69" s="116"/>
      <c r="H69" s="3"/>
    </row>
    <row r="70" spans="1:8" s="12" customFormat="1" x14ac:dyDescent="0.25">
      <c r="A70" s="83">
        <f>A68+1</f>
        <v>26</v>
      </c>
      <c r="B70" s="98" t="s">
        <v>95</v>
      </c>
      <c r="C70" s="117" t="s">
        <v>116</v>
      </c>
      <c r="D70" s="99" t="s">
        <v>3</v>
      </c>
      <c r="E70" s="118">
        <v>426</v>
      </c>
      <c r="F70" s="76"/>
      <c r="G70" s="23"/>
      <c r="H70" s="3"/>
    </row>
    <row r="71" spans="1:8" s="12" customFormat="1" x14ac:dyDescent="0.2">
      <c r="A71" s="85">
        <f>A70+1</f>
        <v>27</v>
      </c>
      <c r="B71" s="59"/>
      <c r="C71" s="100" t="s">
        <v>117</v>
      </c>
      <c r="D71" s="24"/>
      <c r="E71" s="96"/>
      <c r="F71" s="60"/>
      <c r="G71" s="26"/>
      <c r="H71" s="3"/>
    </row>
    <row r="72" spans="1:8" s="12" customFormat="1" x14ac:dyDescent="0.25">
      <c r="A72" s="85">
        <f t="shared" ref="A72:A96" si="0">A71+1</f>
        <v>28</v>
      </c>
      <c r="B72" s="59" t="s">
        <v>95</v>
      </c>
      <c r="C72" s="38" t="s">
        <v>116</v>
      </c>
      <c r="D72" s="24" t="s">
        <v>3</v>
      </c>
      <c r="E72" s="96">
        <v>110</v>
      </c>
      <c r="F72" s="60"/>
      <c r="G72" s="26"/>
      <c r="H72" s="3"/>
    </row>
    <row r="73" spans="1:8" s="12" customFormat="1" x14ac:dyDescent="0.2">
      <c r="A73" s="85">
        <f t="shared" si="0"/>
        <v>29</v>
      </c>
      <c r="B73" s="59"/>
      <c r="C73" s="100" t="s">
        <v>118</v>
      </c>
      <c r="D73" s="24"/>
      <c r="E73" s="96"/>
      <c r="F73" s="60"/>
      <c r="G73" s="26"/>
      <c r="H73" s="3"/>
    </row>
    <row r="74" spans="1:8" s="12" customFormat="1" x14ac:dyDescent="0.25">
      <c r="A74" s="85">
        <f t="shared" si="0"/>
        <v>30</v>
      </c>
      <c r="B74" s="59" t="s">
        <v>95</v>
      </c>
      <c r="C74" s="38" t="s">
        <v>119</v>
      </c>
      <c r="D74" s="24" t="s">
        <v>3</v>
      </c>
      <c r="E74" s="96">
        <v>385</v>
      </c>
      <c r="F74" s="60"/>
      <c r="G74" s="26"/>
      <c r="H74" s="3"/>
    </row>
    <row r="75" spans="1:8" s="12" customFormat="1" x14ac:dyDescent="0.2">
      <c r="A75" s="85">
        <f t="shared" si="0"/>
        <v>31</v>
      </c>
      <c r="B75" s="59"/>
      <c r="C75" s="100" t="s">
        <v>120</v>
      </c>
      <c r="D75" s="24"/>
      <c r="E75" s="96"/>
      <c r="F75" s="60"/>
      <c r="G75" s="26"/>
      <c r="H75" s="3"/>
    </row>
    <row r="76" spans="1:8" s="12" customFormat="1" x14ac:dyDescent="0.25">
      <c r="A76" s="85">
        <f t="shared" si="0"/>
        <v>32</v>
      </c>
      <c r="B76" s="59" t="s">
        <v>95</v>
      </c>
      <c r="C76" s="38" t="s">
        <v>121</v>
      </c>
      <c r="D76" s="24" t="s">
        <v>3</v>
      </c>
      <c r="E76" s="96">
        <v>86</v>
      </c>
      <c r="F76" s="60"/>
      <c r="G76" s="26"/>
      <c r="H76" s="3"/>
    </row>
    <row r="77" spans="1:8" s="12" customFormat="1" x14ac:dyDescent="0.2">
      <c r="A77" s="85">
        <f t="shared" si="0"/>
        <v>33</v>
      </c>
      <c r="B77" s="59"/>
      <c r="C77" s="100" t="s">
        <v>122</v>
      </c>
      <c r="D77" s="24"/>
      <c r="E77" s="96"/>
      <c r="F77" s="60"/>
      <c r="G77" s="26"/>
      <c r="H77" s="3"/>
    </row>
    <row r="78" spans="1:8" s="12" customFormat="1" x14ac:dyDescent="0.25">
      <c r="A78" s="85">
        <f t="shared" si="0"/>
        <v>34</v>
      </c>
      <c r="B78" s="59" t="s">
        <v>95</v>
      </c>
      <c r="C78" s="38" t="s">
        <v>123</v>
      </c>
      <c r="D78" s="24" t="s">
        <v>7</v>
      </c>
      <c r="E78" s="96">
        <v>21</v>
      </c>
      <c r="F78" s="60"/>
      <c r="G78" s="26"/>
      <c r="H78" s="3"/>
    </row>
    <row r="79" spans="1:8" s="12" customFormat="1" x14ac:dyDescent="0.2">
      <c r="A79" s="85">
        <f t="shared" si="0"/>
        <v>35</v>
      </c>
      <c r="B79" s="59"/>
      <c r="C79" s="100" t="s">
        <v>124</v>
      </c>
      <c r="D79" s="24"/>
      <c r="E79" s="96"/>
      <c r="F79" s="60"/>
      <c r="G79" s="26"/>
      <c r="H79" s="3"/>
    </row>
    <row r="80" spans="1:8" s="12" customFormat="1" x14ac:dyDescent="0.25">
      <c r="A80" s="85">
        <f t="shared" si="0"/>
        <v>36</v>
      </c>
      <c r="B80" s="59" t="s">
        <v>95</v>
      </c>
      <c r="C80" s="38" t="s">
        <v>125</v>
      </c>
      <c r="D80" s="24" t="s">
        <v>7</v>
      </c>
      <c r="E80" s="96">
        <v>11</v>
      </c>
      <c r="F80" s="60"/>
      <c r="G80" s="26"/>
      <c r="H80" s="3"/>
    </row>
    <row r="81" spans="1:8" s="12" customFormat="1" x14ac:dyDescent="0.25">
      <c r="A81" s="85">
        <f t="shared" si="0"/>
        <v>37</v>
      </c>
      <c r="B81" s="59" t="s">
        <v>95</v>
      </c>
      <c r="C81" s="38" t="s">
        <v>126</v>
      </c>
      <c r="D81" s="24" t="s">
        <v>7</v>
      </c>
      <c r="E81" s="96">
        <v>11</v>
      </c>
      <c r="F81" s="60"/>
      <c r="G81" s="26"/>
      <c r="H81" s="3"/>
    </row>
    <row r="82" spans="1:8" s="12" customFormat="1" x14ac:dyDescent="0.2">
      <c r="A82" s="85">
        <f t="shared" si="0"/>
        <v>38</v>
      </c>
      <c r="B82" s="59"/>
      <c r="C82" s="100" t="s">
        <v>127</v>
      </c>
      <c r="D82" s="24"/>
      <c r="E82" s="96"/>
      <c r="F82" s="60"/>
      <c r="G82" s="26"/>
      <c r="H82" s="3"/>
    </row>
    <row r="83" spans="1:8" s="12" customFormat="1" x14ac:dyDescent="0.25">
      <c r="A83" s="85">
        <f t="shared" si="0"/>
        <v>39</v>
      </c>
      <c r="B83" s="59" t="s">
        <v>95</v>
      </c>
      <c r="C83" s="38" t="s">
        <v>128</v>
      </c>
      <c r="D83" s="24" t="s">
        <v>7</v>
      </c>
      <c r="E83" s="96">
        <v>11</v>
      </c>
      <c r="F83" s="60"/>
      <c r="G83" s="26"/>
      <c r="H83" s="3"/>
    </row>
    <row r="84" spans="1:8" s="12" customFormat="1" x14ac:dyDescent="0.2">
      <c r="A84" s="85">
        <f t="shared" si="0"/>
        <v>40</v>
      </c>
      <c r="B84" s="59"/>
      <c r="C84" s="100" t="s">
        <v>129</v>
      </c>
      <c r="D84" s="24"/>
      <c r="E84" s="96"/>
      <c r="F84" s="60"/>
      <c r="G84" s="26"/>
      <c r="H84" s="3"/>
    </row>
    <row r="85" spans="1:8" s="12" customFormat="1" x14ac:dyDescent="0.25">
      <c r="A85" s="85">
        <f t="shared" si="0"/>
        <v>41</v>
      </c>
      <c r="B85" s="59" t="s">
        <v>95</v>
      </c>
      <c r="C85" s="38" t="s">
        <v>130</v>
      </c>
      <c r="D85" s="24" t="s">
        <v>7</v>
      </c>
      <c r="E85" s="96">
        <v>11</v>
      </c>
      <c r="F85" s="60"/>
      <c r="G85" s="26"/>
      <c r="H85" s="3"/>
    </row>
    <row r="86" spans="1:8" s="12" customFormat="1" x14ac:dyDescent="0.2">
      <c r="A86" s="85">
        <f t="shared" si="0"/>
        <v>42</v>
      </c>
      <c r="B86" s="59"/>
      <c r="C86" s="100" t="s">
        <v>131</v>
      </c>
      <c r="D86" s="24"/>
      <c r="E86" s="96"/>
      <c r="F86" s="60"/>
      <c r="G86" s="26"/>
      <c r="H86" s="3"/>
    </row>
    <row r="87" spans="1:8" s="12" customFormat="1" x14ac:dyDescent="0.25">
      <c r="A87" s="85">
        <f t="shared" si="0"/>
        <v>43</v>
      </c>
      <c r="B87" s="59" t="s">
        <v>95</v>
      </c>
      <c r="C87" s="38" t="s">
        <v>132</v>
      </c>
      <c r="D87" s="24" t="s">
        <v>7</v>
      </c>
      <c r="E87" s="96">
        <v>11</v>
      </c>
      <c r="F87" s="60"/>
      <c r="G87" s="26"/>
      <c r="H87" s="3"/>
    </row>
    <row r="88" spans="1:8" s="12" customFormat="1" x14ac:dyDescent="0.2">
      <c r="A88" s="85">
        <f t="shared" si="0"/>
        <v>44</v>
      </c>
      <c r="B88" s="59"/>
      <c r="C88" s="100" t="s">
        <v>133</v>
      </c>
      <c r="D88" s="24"/>
      <c r="E88" s="96"/>
      <c r="F88" s="60"/>
      <c r="G88" s="26"/>
      <c r="H88" s="3"/>
    </row>
    <row r="89" spans="1:8" s="12" customFormat="1" x14ac:dyDescent="0.25">
      <c r="A89" s="85">
        <f t="shared" si="0"/>
        <v>45</v>
      </c>
      <c r="B89" s="59" t="s">
        <v>95</v>
      </c>
      <c r="C89" s="38" t="s">
        <v>134</v>
      </c>
      <c r="D89" s="24" t="s">
        <v>7</v>
      </c>
      <c r="E89" s="96">
        <v>11</v>
      </c>
      <c r="F89" s="60"/>
      <c r="G89" s="26"/>
      <c r="H89" s="3"/>
    </row>
    <row r="90" spans="1:8" s="12" customFormat="1" x14ac:dyDescent="0.2">
      <c r="A90" s="85">
        <f t="shared" si="0"/>
        <v>46</v>
      </c>
      <c r="B90" s="59"/>
      <c r="C90" s="100" t="s">
        <v>135</v>
      </c>
      <c r="D90" s="24"/>
      <c r="E90" s="96"/>
      <c r="F90" s="60"/>
      <c r="G90" s="26"/>
      <c r="H90" s="3"/>
    </row>
    <row r="91" spans="1:8" s="12" customFormat="1" x14ac:dyDescent="0.25">
      <c r="A91" s="85">
        <f t="shared" si="0"/>
        <v>47</v>
      </c>
      <c r="B91" s="59" t="s">
        <v>95</v>
      </c>
      <c r="C91" s="38" t="s">
        <v>136</v>
      </c>
      <c r="D91" s="24" t="s">
        <v>7</v>
      </c>
      <c r="E91" s="96">
        <v>11</v>
      </c>
      <c r="F91" s="60"/>
      <c r="G91" s="26"/>
      <c r="H91" s="3"/>
    </row>
    <row r="92" spans="1:8" s="12" customFormat="1" x14ac:dyDescent="0.2">
      <c r="A92" s="85">
        <f t="shared" si="0"/>
        <v>48</v>
      </c>
      <c r="B92" s="59"/>
      <c r="C92" s="100" t="s">
        <v>137</v>
      </c>
      <c r="D92" s="24"/>
      <c r="E92" s="96"/>
      <c r="F92" s="60"/>
      <c r="G92" s="26"/>
      <c r="H92" s="3"/>
    </row>
    <row r="93" spans="1:8" s="12" customFormat="1" x14ac:dyDescent="0.25">
      <c r="A93" s="85">
        <f t="shared" si="0"/>
        <v>49</v>
      </c>
      <c r="B93" s="59" t="s">
        <v>95</v>
      </c>
      <c r="C93" s="38" t="s">
        <v>138</v>
      </c>
      <c r="D93" s="24" t="s">
        <v>7</v>
      </c>
      <c r="E93" s="96">
        <v>11</v>
      </c>
      <c r="F93" s="60"/>
      <c r="G93" s="26"/>
      <c r="H93" s="3"/>
    </row>
    <row r="94" spans="1:8" s="12" customFormat="1" x14ac:dyDescent="0.2">
      <c r="A94" s="85">
        <f t="shared" si="0"/>
        <v>50</v>
      </c>
      <c r="B94" s="59"/>
      <c r="C94" s="100" t="s">
        <v>139</v>
      </c>
      <c r="D94" s="24"/>
      <c r="E94" s="96"/>
      <c r="F94" s="60"/>
      <c r="G94" s="26"/>
      <c r="H94" s="3"/>
    </row>
    <row r="95" spans="1:8" s="12" customFormat="1" ht="13.5" x14ac:dyDescent="0.25">
      <c r="A95" s="85">
        <f t="shared" si="0"/>
        <v>51</v>
      </c>
      <c r="B95" s="59" t="s">
        <v>95</v>
      </c>
      <c r="C95" s="94" t="s">
        <v>140</v>
      </c>
      <c r="D95" s="24" t="s">
        <v>52</v>
      </c>
      <c r="E95" s="96">
        <v>42</v>
      </c>
      <c r="F95" s="60"/>
      <c r="G95" s="26"/>
      <c r="H95" s="3"/>
    </row>
    <row r="96" spans="1:8" s="12" customFormat="1" ht="13.5" thickBot="1" x14ac:dyDescent="0.3">
      <c r="A96" s="97">
        <f t="shared" si="0"/>
        <v>52</v>
      </c>
      <c r="B96" s="90" t="s">
        <v>95</v>
      </c>
      <c r="C96" s="101" t="s">
        <v>141</v>
      </c>
      <c r="D96" s="102" t="s">
        <v>7</v>
      </c>
      <c r="E96" s="119">
        <v>11</v>
      </c>
      <c r="F96" s="61"/>
      <c r="G96" s="62"/>
      <c r="H96" s="3"/>
    </row>
    <row r="97" spans="1:8" s="12" customFormat="1" ht="13.5" thickBot="1" x14ac:dyDescent="0.3">
      <c r="A97" s="196"/>
      <c r="B97" s="197"/>
      <c r="C97" s="198" t="s">
        <v>444</v>
      </c>
      <c r="D97" s="199"/>
      <c r="E97" s="200"/>
      <c r="F97" s="201"/>
      <c r="G97" s="202"/>
      <c r="H97" s="3"/>
    </row>
    <row r="98" spans="1:8" s="12" customFormat="1" ht="24.75" thickBot="1" x14ac:dyDescent="0.3">
      <c r="A98" s="97">
        <v>53</v>
      </c>
      <c r="B98" s="90" t="s">
        <v>95</v>
      </c>
      <c r="C98" s="35" t="s">
        <v>443</v>
      </c>
      <c r="D98" s="28" t="s">
        <v>17</v>
      </c>
      <c r="E98" s="119">
        <v>1</v>
      </c>
      <c r="F98" s="61"/>
      <c r="G98" s="62"/>
      <c r="H98" s="3"/>
    </row>
    <row r="99" spans="1:8" ht="15" customHeight="1" thickBot="1" x14ac:dyDescent="0.3">
      <c r="A99" s="13"/>
      <c r="B99" s="13"/>
      <c r="C99" s="10"/>
      <c r="D99" s="217" t="s">
        <v>12</v>
      </c>
      <c r="E99" s="218"/>
      <c r="F99" s="218"/>
      <c r="G99" s="195"/>
      <c r="H99" s="10"/>
    </row>
    <row r="100" spans="1:8" s="12" customFormat="1" x14ac:dyDescent="0.25">
      <c r="A100" s="4"/>
      <c r="B100" s="4"/>
      <c r="C100" s="6"/>
      <c r="D100" s="4"/>
      <c r="E100" s="5"/>
      <c r="F100" s="3"/>
      <c r="G100" s="7"/>
      <c r="H100" s="3"/>
    </row>
    <row r="101" spans="1:8" x14ac:dyDescent="0.25">
      <c r="A101" s="216" t="s">
        <v>0</v>
      </c>
      <c r="B101" s="216"/>
      <c r="D101" s="8"/>
      <c r="E101" s="8"/>
      <c r="F101" s="8"/>
      <c r="G101" s="9"/>
      <c r="H101" s="10"/>
    </row>
    <row r="102" spans="1:8" ht="16.5" customHeight="1" x14ac:dyDescent="0.25">
      <c r="A102" s="215" t="s">
        <v>24</v>
      </c>
      <c r="B102" s="215"/>
      <c r="C102" s="215"/>
      <c r="D102" s="215"/>
      <c r="E102" s="215"/>
      <c r="F102" s="215"/>
      <c r="G102" s="215"/>
      <c r="H102" s="10"/>
    </row>
    <row r="103" spans="1:8" ht="22.5" customHeight="1" x14ac:dyDescent="0.25">
      <c r="A103" s="215" t="s">
        <v>57</v>
      </c>
      <c r="B103" s="215"/>
      <c r="C103" s="215"/>
      <c r="D103" s="215"/>
      <c r="E103" s="215"/>
      <c r="F103" s="215"/>
      <c r="G103" s="215"/>
      <c r="H103" s="10"/>
    </row>
    <row r="104" spans="1:8" ht="38.25" customHeight="1" x14ac:dyDescent="0.25">
      <c r="A104" s="215" t="s">
        <v>424</v>
      </c>
      <c r="B104" s="215"/>
      <c r="C104" s="215"/>
      <c r="D104" s="215"/>
      <c r="E104" s="215"/>
      <c r="F104" s="215"/>
      <c r="G104" s="215"/>
      <c r="H104" s="10"/>
    </row>
    <row r="105" spans="1:8" ht="23.25" customHeight="1" x14ac:dyDescent="0.25">
      <c r="A105" s="215" t="s">
        <v>25</v>
      </c>
      <c r="B105" s="215"/>
      <c r="C105" s="215"/>
      <c r="D105" s="215"/>
      <c r="E105" s="215"/>
      <c r="F105" s="215"/>
      <c r="G105" s="215"/>
      <c r="H105" s="10"/>
    </row>
    <row r="106" spans="1:8" ht="48" customHeight="1" x14ac:dyDescent="0.25">
      <c r="A106" s="215" t="s">
        <v>26</v>
      </c>
      <c r="B106" s="215"/>
      <c r="C106" s="215"/>
      <c r="D106" s="215"/>
      <c r="E106" s="215"/>
      <c r="F106" s="215"/>
      <c r="G106" s="215"/>
      <c r="H106" s="10"/>
    </row>
    <row r="107" spans="1:8" ht="18.75" customHeight="1" x14ac:dyDescent="0.25">
      <c r="A107" s="215" t="s">
        <v>27</v>
      </c>
      <c r="B107" s="215"/>
      <c r="C107" s="215"/>
      <c r="D107" s="215"/>
      <c r="E107" s="215"/>
      <c r="F107" s="215"/>
      <c r="G107" s="215"/>
      <c r="H107" s="10"/>
    </row>
    <row r="108" spans="1:8" ht="22.5" customHeight="1" x14ac:dyDescent="0.25">
      <c r="A108" s="215" t="s">
        <v>425</v>
      </c>
      <c r="B108" s="215"/>
      <c r="C108" s="215"/>
      <c r="D108" s="215"/>
      <c r="E108" s="215"/>
      <c r="F108" s="215"/>
      <c r="G108" s="215"/>
      <c r="H108" s="156"/>
    </row>
    <row r="109" spans="1:8" ht="26.25" customHeight="1" x14ac:dyDescent="0.25">
      <c r="A109" s="215" t="s">
        <v>54</v>
      </c>
      <c r="B109" s="215"/>
      <c r="C109" s="215"/>
      <c r="D109" s="215"/>
      <c r="E109" s="215"/>
      <c r="F109" s="215"/>
      <c r="G109" s="215"/>
      <c r="H109" s="10"/>
    </row>
    <row r="110" spans="1:8" ht="12.6" customHeight="1" x14ac:dyDescent="0.25">
      <c r="B110" s="13"/>
      <c r="D110" s="8"/>
      <c r="E110" s="8"/>
      <c r="F110" s="8"/>
      <c r="G110" s="9"/>
      <c r="H110" s="10"/>
    </row>
    <row r="111" spans="1:8" ht="12.6" customHeight="1" x14ac:dyDescent="0.25">
      <c r="A111" s="2"/>
      <c r="B111" s="13"/>
      <c r="D111" s="8"/>
      <c r="E111" s="8"/>
      <c r="F111" s="8"/>
      <c r="G111" s="9"/>
      <c r="H111" s="10"/>
    </row>
    <row r="112" spans="1:8" ht="29.25" customHeight="1" x14ac:dyDescent="0.25">
      <c r="B112" s="13"/>
      <c r="D112" s="157"/>
      <c r="E112" s="157"/>
      <c r="F112" s="157"/>
      <c r="G112" s="157"/>
      <c r="H112" s="157"/>
    </row>
    <row r="113" spans="1:8" ht="12.6" customHeight="1" x14ac:dyDescent="0.25">
      <c r="A113" s="13"/>
      <c r="B113" s="13"/>
      <c r="D113" s="14"/>
      <c r="E113" s="14"/>
      <c r="F113" s="8"/>
      <c r="H113" s="9"/>
    </row>
    <row r="114" spans="1:8" x14ac:dyDescent="0.25">
      <c r="A114" s="13"/>
      <c r="B114" s="13"/>
      <c r="D114" s="14"/>
      <c r="E114" s="14"/>
      <c r="F114" s="8"/>
      <c r="H114" s="9"/>
    </row>
    <row r="115" spans="1:8" x14ac:dyDescent="0.25">
      <c r="A115" s="13"/>
      <c r="B115" s="13"/>
      <c r="D115" s="14"/>
      <c r="E115" s="14"/>
      <c r="F115" s="8"/>
      <c r="H115" s="9"/>
    </row>
    <row r="116" spans="1:8" x14ac:dyDescent="0.25">
      <c r="D116" s="15"/>
      <c r="G116" s="15"/>
    </row>
  </sheetData>
  <mergeCells count="11">
    <mergeCell ref="A106:G106"/>
    <mergeCell ref="A107:G107"/>
    <mergeCell ref="A108:G108"/>
    <mergeCell ref="A109:G109"/>
    <mergeCell ref="A101:B101"/>
    <mergeCell ref="A1:G1"/>
    <mergeCell ref="A102:G102"/>
    <mergeCell ref="A103:G103"/>
    <mergeCell ref="A104:G104"/>
    <mergeCell ref="A105:G105"/>
    <mergeCell ref="D99:F99"/>
  </mergeCells>
  <phoneticPr fontId="0" type="noConversion"/>
  <printOptions horizontalCentered="1"/>
  <pageMargins left="0.59055118110236227" right="0.19685039370078741" top="0.39370078740157483" bottom="0.78740157480314965" header="0.39370078740157483" footer="0.62992125984251968"/>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7"/>
  <sheetViews>
    <sheetView workbookViewId="0">
      <pane xSplit="5" ySplit="5" topLeftCell="F6" activePane="bottomRight" state="frozen"/>
      <selection pane="topRight" activeCell="F1" sqref="F1"/>
      <selection pane="bottomLeft" activeCell="A6" sqref="A6"/>
      <selection pane="bottomRight" activeCell="E11" sqref="E11"/>
    </sheetView>
  </sheetViews>
  <sheetFormatPr defaultRowHeight="15" x14ac:dyDescent="0.25"/>
  <cols>
    <col min="3" max="3" width="46" customWidth="1"/>
  </cols>
  <sheetData>
    <row r="1" spans="1:8" s="2" customFormat="1" ht="29.25" customHeight="1" x14ac:dyDescent="0.25">
      <c r="A1" s="219" t="s">
        <v>440</v>
      </c>
      <c r="B1" s="219"/>
      <c r="C1" s="219"/>
      <c r="D1" s="219"/>
      <c r="E1" s="219"/>
      <c r="F1" s="219"/>
      <c r="G1" s="219"/>
      <c r="H1" s="168"/>
    </row>
    <row r="2" spans="1:8" s="11" customFormat="1" ht="22.5" customHeight="1" thickBot="1" x14ac:dyDescent="0.3">
      <c r="A2" s="167"/>
      <c r="B2" s="167"/>
      <c r="C2" s="167"/>
      <c r="D2" s="167"/>
      <c r="E2" s="167"/>
      <c r="F2" s="167"/>
      <c r="G2" s="167"/>
      <c r="H2" s="167"/>
    </row>
    <row r="3" spans="1:8" s="11" customFormat="1" ht="23.25" thickBot="1" x14ac:dyDescent="0.3">
      <c r="A3" s="169" t="s">
        <v>1</v>
      </c>
      <c r="B3" s="170" t="s">
        <v>157</v>
      </c>
      <c r="C3" s="171" t="s">
        <v>4</v>
      </c>
      <c r="D3" s="172" t="s">
        <v>2</v>
      </c>
      <c r="E3" s="173" t="s">
        <v>13</v>
      </c>
      <c r="F3" s="124" t="s">
        <v>44</v>
      </c>
      <c r="G3" s="170" t="s">
        <v>45</v>
      </c>
    </row>
    <row r="4" spans="1:8" s="12" customFormat="1" ht="15" customHeight="1" thickBot="1" x14ac:dyDescent="0.3">
      <c r="A4" s="220" t="s">
        <v>158</v>
      </c>
      <c r="B4" s="221"/>
      <c r="C4" s="221"/>
      <c r="D4" s="221"/>
      <c r="E4" s="221"/>
      <c r="F4" s="221"/>
      <c r="G4" s="222"/>
      <c r="H4" s="19"/>
    </row>
    <row r="5" spans="1:8" s="12" customFormat="1" ht="13.5" thickBot="1" x14ac:dyDescent="0.3">
      <c r="A5" s="196">
        <v>1</v>
      </c>
      <c r="B5" s="197"/>
      <c r="C5" s="198" t="s">
        <v>5</v>
      </c>
      <c r="D5" s="199"/>
      <c r="E5" s="200"/>
      <c r="F5" s="201"/>
      <c r="G5" s="202"/>
      <c r="H5" s="3"/>
    </row>
    <row r="6" spans="1:8" s="12" customFormat="1" ht="24" x14ac:dyDescent="0.25">
      <c r="A6" s="31" t="s">
        <v>16</v>
      </c>
      <c r="B6" s="59" t="s">
        <v>159</v>
      </c>
      <c r="C6" s="36" t="s">
        <v>442</v>
      </c>
      <c r="D6" s="24" t="s">
        <v>17</v>
      </c>
      <c r="E6" s="17">
        <v>1</v>
      </c>
      <c r="F6" s="60"/>
      <c r="G6" s="136"/>
      <c r="H6" s="3"/>
    </row>
    <row r="7" spans="1:8" s="12" customFormat="1" ht="24" x14ac:dyDescent="0.25">
      <c r="A7" s="31" t="s">
        <v>18</v>
      </c>
      <c r="B7" s="25" t="s">
        <v>81</v>
      </c>
      <c r="C7" s="66" t="s">
        <v>80</v>
      </c>
      <c r="D7" s="24" t="s">
        <v>17</v>
      </c>
      <c r="E7" s="17">
        <v>1</v>
      </c>
      <c r="F7" s="60"/>
      <c r="G7" s="136"/>
      <c r="H7" s="3"/>
    </row>
    <row r="8" spans="1:8" s="12" customFormat="1" ht="12.75" x14ac:dyDescent="0.25">
      <c r="A8" s="31" t="s">
        <v>19</v>
      </c>
      <c r="B8" s="25" t="s">
        <v>9</v>
      </c>
      <c r="C8" s="66" t="s">
        <v>6</v>
      </c>
      <c r="D8" s="24" t="s">
        <v>3</v>
      </c>
      <c r="E8" s="17">
        <v>693</v>
      </c>
      <c r="F8" s="60"/>
      <c r="G8" s="136"/>
      <c r="H8" s="3"/>
    </row>
    <row r="9" spans="1:8" s="12" customFormat="1" ht="36" x14ac:dyDescent="0.25">
      <c r="A9" s="31" t="s">
        <v>20</v>
      </c>
      <c r="B9" s="25" t="s">
        <v>64</v>
      </c>
      <c r="C9" s="142" t="s">
        <v>160</v>
      </c>
      <c r="D9" s="24" t="s">
        <v>50</v>
      </c>
      <c r="E9" s="17">
        <v>4230</v>
      </c>
      <c r="F9" s="60"/>
      <c r="G9" s="136"/>
      <c r="H9" s="3"/>
    </row>
    <row r="10" spans="1:8" s="12" customFormat="1" ht="36" x14ac:dyDescent="0.25">
      <c r="A10" s="31" t="s">
        <v>21</v>
      </c>
      <c r="B10" s="25" t="s">
        <v>89</v>
      </c>
      <c r="C10" s="142" t="s">
        <v>161</v>
      </c>
      <c r="D10" s="24" t="s">
        <v>50</v>
      </c>
      <c r="E10" s="17">
        <v>483</v>
      </c>
      <c r="F10" s="60"/>
      <c r="G10" s="136"/>
      <c r="H10" s="3"/>
    </row>
    <row r="11" spans="1:8" s="12" customFormat="1" ht="24" x14ac:dyDescent="0.25">
      <c r="A11" s="31" t="s">
        <v>22</v>
      </c>
      <c r="B11" s="25" t="s">
        <v>14</v>
      </c>
      <c r="C11" s="142" t="s">
        <v>148</v>
      </c>
      <c r="D11" s="24" t="s">
        <v>50</v>
      </c>
      <c r="E11" s="17">
        <v>350</v>
      </c>
      <c r="F11" s="60"/>
      <c r="G11" s="136"/>
      <c r="H11" s="3"/>
    </row>
    <row r="12" spans="1:8" s="12" customFormat="1" ht="24" x14ac:dyDescent="0.25">
      <c r="A12" s="31" t="s">
        <v>47</v>
      </c>
      <c r="B12" s="25" t="s">
        <v>14</v>
      </c>
      <c r="C12" s="142" t="s">
        <v>149</v>
      </c>
      <c r="D12" s="24" t="s">
        <v>7</v>
      </c>
      <c r="E12" s="17">
        <v>89</v>
      </c>
      <c r="F12" s="60"/>
      <c r="G12" s="136"/>
      <c r="H12" s="3"/>
    </row>
    <row r="13" spans="1:8" s="12" customFormat="1" ht="12.75" x14ac:dyDescent="0.25">
      <c r="A13" s="31" t="s">
        <v>51</v>
      </c>
      <c r="B13" s="25" t="s">
        <v>14</v>
      </c>
      <c r="C13" s="142" t="s">
        <v>162</v>
      </c>
      <c r="D13" s="24" t="s">
        <v>7</v>
      </c>
      <c r="E13" s="17">
        <v>5</v>
      </c>
      <c r="F13" s="60"/>
      <c r="G13" s="136"/>
      <c r="H13" s="3"/>
    </row>
    <row r="14" spans="1:8" s="12" customFormat="1" ht="13.5" x14ac:dyDescent="0.25">
      <c r="A14" s="31" t="s">
        <v>55</v>
      </c>
      <c r="B14" s="25" t="s">
        <v>89</v>
      </c>
      <c r="C14" s="142" t="s">
        <v>163</v>
      </c>
      <c r="D14" s="24" t="s">
        <v>50</v>
      </c>
      <c r="E14" s="17">
        <v>20</v>
      </c>
      <c r="F14" s="60"/>
      <c r="G14" s="136"/>
      <c r="H14" s="3"/>
    </row>
    <row r="15" spans="1:8" s="12" customFormat="1" ht="12.75" x14ac:dyDescent="0.25">
      <c r="A15" s="31" t="s">
        <v>164</v>
      </c>
      <c r="B15" s="25" t="s">
        <v>89</v>
      </c>
      <c r="C15" s="142" t="s">
        <v>165</v>
      </c>
      <c r="D15" s="24" t="s">
        <v>3</v>
      </c>
      <c r="E15" s="17">
        <v>76</v>
      </c>
      <c r="F15" s="60"/>
      <c r="G15" s="136"/>
      <c r="H15" s="3"/>
    </row>
    <row r="16" spans="1:8" s="12" customFormat="1" ht="24.75" thickBot="1" x14ac:dyDescent="0.3">
      <c r="A16" s="32" t="s">
        <v>166</v>
      </c>
      <c r="B16" s="27" t="s">
        <v>89</v>
      </c>
      <c r="C16" s="67" t="s">
        <v>154</v>
      </c>
      <c r="D16" s="28" t="s">
        <v>7</v>
      </c>
      <c r="E16" s="18">
        <v>12</v>
      </c>
      <c r="F16" s="61"/>
      <c r="G16" s="137"/>
      <c r="H16" s="3"/>
    </row>
    <row r="17" spans="1:8" s="12" customFormat="1" ht="13.5" thickBot="1" x14ac:dyDescent="0.3">
      <c r="A17" s="196">
        <v>2</v>
      </c>
      <c r="B17" s="197"/>
      <c r="C17" s="198" t="s">
        <v>8</v>
      </c>
      <c r="D17" s="199"/>
      <c r="E17" s="200"/>
      <c r="F17" s="201"/>
      <c r="G17" s="202"/>
      <c r="H17" s="3"/>
    </row>
    <row r="18" spans="1:8" s="12" customFormat="1" ht="36" x14ac:dyDescent="0.2">
      <c r="A18" s="30" t="s">
        <v>34</v>
      </c>
      <c r="B18" s="72" t="s">
        <v>167</v>
      </c>
      <c r="C18" s="143" t="s">
        <v>46</v>
      </c>
      <c r="D18" s="22" t="s">
        <v>7</v>
      </c>
      <c r="E18" s="16">
        <v>8</v>
      </c>
      <c r="F18" s="76"/>
      <c r="G18" s="136"/>
      <c r="H18" s="3"/>
    </row>
    <row r="19" spans="1:8" s="12" customFormat="1" ht="36" x14ac:dyDescent="0.25">
      <c r="A19" s="31" t="s">
        <v>63</v>
      </c>
      <c r="B19" s="70" t="s">
        <v>167</v>
      </c>
      <c r="C19" s="144" t="s">
        <v>168</v>
      </c>
      <c r="D19" s="24" t="s">
        <v>7</v>
      </c>
      <c r="E19" s="17">
        <v>1</v>
      </c>
      <c r="F19" s="60"/>
      <c r="G19" s="136"/>
      <c r="H19" s="3"/>
    </row>
    <row r="20" spans="1:8" s="12" customFormat="1" ht="48" x14ac:dyDescent="0.25">
      <c r="A20" s="31" t="s">
        <v>81</v>
      </c>
      <c r="B20" s="70" t="s">
        <v>167</v>
      </c>
      <c r="C20" s="144" t="s">
        <v>169</v>
      </c>
      <c r="D20" s="24" t="s">
        <v>7</v>
      </c>
      <c r="E20" s="17">
        <v>4</v>
      </c>
      <c r="F20" s="60"/>
      <c r="G20" s="136"/>
      <c r="H20" s="3"/>
    </row>
    <row r="21" spans="1:8" s="12" customFormat="1" ht="24" x14ac:dyDescent="0.25">
      <c r="A21" s="58" t="s">
        <v>92</v>
      </c>
      <c r="B21" s="70" t="s">
        <v>170</v>
      </c>
      <c r="C21" s="145" t="s">
        <v>53</v>
      </c>
      <c r="D21" s="24" t="s">
        <v>3</v>
      </c>
      <c r="E21" s="17">
        <v>270</v>
      </c>
      <c r="F21" s="60"/>
      <c r="G21" s="136"/>
      <c r="H21" s="3"/>
    </row>
    <row r="22" spans="1:8" s="12" customFormat="1" ht="12.75" x14ac:dyDescent="0.2">
      <c r="A22" s="58" t="s">
        <v>142</v>
      </c>
      <c r="B22" s="70" t="s">
        <v>170</v>
      </c>
      <c r="C22" s="146" t="s">
        <v>171</v>
      </c>
      <c r="D22" s="24" t="s">
        <v>3</v>
      </c>
      <c r="E22" s="17">
        <v>34</v>
      </c>
      <c r="F22" s="60"/>
      <c r="G22" s="136"/>
      <c r="H22" s="3"/>
    </row>
    <row r="23" spans="1:8" s="12" customFormat="1" ht="24.75" thickBot="1" x14ac:dyDescent="0.25">
      <c r="A23" s="73" t="s">
        <v>172</v>
      </c>
      <c r="B23" s="74" t="s">
        <v>170</v>
      </c>
      <c r="C23" s="147" t="s">
        <v>173</v>
      </c>
      <c r="D23" s="28" t="s">
        <v>17</v>
      </c>
      <c r="E23" s="18">
        <v>1</v>
      </c>
      <c r="F23" s="61"/>
      <c r="G23" s="136"/>
      <c r="H23" s="3"/>
    </row>
    <row r="24" spans="1:8" s="12" customFormat="1" ht="13.5" thickBot="1" x14ac:dyDescent="0.3">
      <c r="A24" s="196">
        <v>3</v>
      </c>
      <c r="B24" s="197"/>
      <c r="C24" s="198" t="s">
        <v>174</v>
      </c>
      <c r="D24" s="199"/>
      <c r="E24" s="200"/>
      <c r="F24" s="201"/>
      <c r="G24" s="202"/>
      <c r="H24" s="3"/>
    </row>
    <row r="25" spans="1:8" s="12" customFormat="1" ht="36" x14ac:dyDescent="0.25">
      <c r="A25" s="30" t="s">
        <v>9</v>
      </c>
      <c r="B25" s="72" t="s">
        <v>175</v>
      </c>
      <c r="C25" s="148" t="s">
        <v>176</v>
      </c>
      <c r="D25" s="22" t="s">
        <v>3</v>
      </c>
      <c r="E25" s="16">
        <v>400</v>
      </c>
      <c r="F25" s="76"/>
      <c r="G25" s="136"/>
      <c r="H25" s="3"/>
    </row>
    <row r="26" spans="1:8" s="12" customFormat="1" ht="13.5" x14ac:dyDescent="0.25">
      <c r="A26" s="31" t="s">
        <v>14</v>
      </c>
      <c r="B26" s="25" t="s">
        <v>175</v>
      </c>
      <c r="C26" s="144" t="s">
        <v>177</v>
      </c>
      <c r="D26" s="24" t="s">
        <v>52</v>
      </c>
      <c r="E26" s="17">
        <v>176</v>
      </c>
      <c r="F26" s="60"/>
      <c r="G26" s="136"/>
      <c r="H26" s="3"/>
    </row>
    <row r="27" spans="1:8" s="12" customFormat="1" ht="60" x14ac:dyDescent="0.25">
      <c r="A27" s="31" t="s">
        <v>23</v>
      </c>
      <c r="B27" s="25" t="s">
        <v>175</v>
      </c>
      <c r="C27" s="125" t="s">
        <v>178</v>
      </c>
      <c r="D27" s="24" t="s">
        <v>50</v>
      </c>
      <c r="E27" s="17">
        <v>1160</v>
      </c>
      <c r="F27" s="60"/>
      <c r="G27" s="136"/>
      <c r="H27" s="3"/>
    </row>
    <row r="28" spans="1:8" s="12" customFormat="1" ht="36" x14ac:dyDescent="0.25">
      <c r="A28" s="31" t="s">
        <v>28</v>
      </c>
      <c r="B28" s="25" t="s">
        <v>175</v>
      </c>
      <c r="C28" s="144" t="s">
        <v>179</v>
      </c>
      <c r="D28" s="24" t="s">
        <v>7</v>
      </c>
      <c r="E28" s="17">
        <v>9</v>
      </c>
      <c r="F28" s="60"/>
      <c r="G28" s="136"/>
      <c r="H28" s="3"/>
    </row>
    <row r="29" spans="1:8" s="12" customFormat="1" ht="36" x14ac:dyDescent="0.25">
      <c r="A29" s="31" t="s">
        <v>64</v>
      </c>
      <c r="B29" s="25" t="s">
        <v>175</v>
      </c>
      <c r="C29" s="144" t="s">
        <v>180</v>
      </c>
      <c r="D29" s="24" t="s">
        <v>7</v>
      </c>
      <c r="E29" s="17">
        <v>1</v>
      </c>
      <c r="F29" s="60"/>
      <c r="G29" s="136"/>
      <c r="H29" s="3"/>
    </row>
    <row r="30" spans="1:8" s="12" customFormat="1" ht="12.75" x14ac:dyDescent="0.25">
      <c r="A30" s="31" t="s">
        <v>181</v>
      </c>
      <c r="B30" s="25" t="s">
        <v>175</v>
      </c>
      <c r="C30" s="144" t="s">
        <v>182</v>
      </c>
      <c r="D30" s="24" t="s">
        <v>7</v>
      </c>
      <c r="E30" s="17">
        <v>1</v>
      </c>
      <c r="F30" s="60"/>
      <c r="G30" s="136"/>
      <c r="H30" s="3"/>
    </row>
    <row r="31" spans="1:8" s="12" customFormat="1" ht="24" x14ac:dyDescent="0.25">
      <c r="A31" s="31" t="s">
        <v>183</v>
      </c>
      <c r="B31" s="25" t="s">
        <v>175</v>
      </c>
      <c r="C31" s="144" t="s">
        <v>184</v>
      </c>
      <c r="D31" s="24" t="s">
        <v>50</v>
      </c>
      <c r="E31" s="17">
        <v>10</v>
      </c>
      <c r="F31" s="60"/>
      <c r="G31" s="136"/>
      <c r="H31" s="3"/>
    </row>
    <row r="32" spans="1:8" s="12" customFormat="1" ht="60" x14ac:dyDescent="0.25">
      <c r="A32" s="88" t="s">
        <v>65</v>
      </c>
      <c r="B32" s="25" t="s">
        <v>175</v>
      </c>
      <c r="C32" s="125" t="s">
        <v>185</v>
      </c>
      <c r="D32" s="126" t="s">
        <v>186</v>
      </c>
      <c r="E32" s="127">
        <v>1</v>
      </c>
      <c r="F32" s="60"/>
      <c r="G32" s="136"/>
      <c r="H32" s="3"/>
    </row>
    <row r="33" spans="1:9" s="12" customFormat="1" ht="24" x14ac:dyDescent="0.25">
      <c r="A33" s="88" t="s">
        <v>187</v>
      </c>
      <c r="B33" s="25" t="s">
        <v>175</v>
      </c>
      <c r="C33" s="128" t="s">
        <v>188</v>
      </c>
      <c r="D33" s="24" t="s">
        <v>52</v>
      </c>
      <c r="E33" s="127">
        <v>0.6</v>
      </c>
      <c r="F33" s="60"/>
      <c r="G33" s="136"/>
      <c r="H33" s="3"/>
    </row>
    <row r="34" spans="1:9" s="12" customFormat="1" ht="13.5" x14ac:dyDescent="0.25">
      <c r="A34" s="88" t="s">
        <v>189</v>
      </c>
      <c r="B34" s="25" t="s">
        <v>175</v>
      </c>
      <c r="C34" s="128" t="s">
        <v>190</v>
      </c>
      <c r="D34" s="24" t="s">
        <v>52</v>
      </c>
      <c r="E34" s="17">
        <v>1</v>
      </c>
      <c r="F34" s="60"/>
      <c r="G34" s="136"/>
      <c r="H34" s="3"/>
    </row>
    <row r="35" spans="1:9" s="12" customFormat="1" ht="24" x14ac:dyDescent="0.25">
      <c r="A35" s="88" t="s">
        <v>191</v>
      </c>
      <c r="B35" s="25" t="s">
        <v>175</v>
      </c>
      <c r="C35" s="128" t="s">
        <v>192</v>
      </c>
      <c r="D35" s="24" t="s">
        <v>52</v>
      </c>
      <c r="E35" s="17">
        <v>1</v>
      </c>
      <c r="F35" s="60"/>
      <c r="G35" s="136"/>
      <c r="H35" s="3"/>
    </row>
    <row r="36" spans="1:9" s="12" customFormat="1" ht="13.5" x14ac:dyDescent="0.25">
      <c r="A36" s="88" t="s">
        <v>193</v>
      </c>
      <c r="B36" s="25" t="s">
        <v>175</v>
      </c>
      <c r="C36" s="128" t="s">
        <v>194</v>
      </c>
      <c r="D36" s="24" t="s">
        <v>52</v>
      </c>
      <c r="E36" s="17">
        <v>15.5</v>
      </c>
      <c r="F36" s="60"/>
      <c r="G36" s="136"/>
      <c r="H36" s="3"/>
    </row>
    <row r="37" spans="1:9" s="12" customFormat="1" ht="60" x14ac:dyDescent="0.25">
      <c r="A37" s="88" t="s">
        <v>195</v>
      </c>
      <c r="B37" s="25" t="s">
        <v>175</v>
      </c>
      <c r="C37" s="128" t="s">
        <v>196</v>
      </c>
      <c r="D37" s="24" t="s">
        <v>50</v>
      </c>
      <c r="E37" s="17">
        <v>57</v>
      </c>
      <c r="F37" s="60"/>
      <c r="G37" s="136"/>
      <c r="H37" s="3"/>
    </row>
    <row r="38" spans="1:9" s="12" customFormat="1" ht="60" x14ac:dyDescent="0.25">
      <c r="A38" s="88" t="s">
        <v>197</v>
      </c>
      <c r="B38" s="25" t="s">
        <v>175</v>
      </c>
      <c r="C38" s="129" t="s">
        <v>198</v>
      </c>
      <c r="D38" s="133" t="s">
        <v>3</v>
      </c>
      <c r="E38" s="141">
        <v>5</v>
      </c>
      <c r="F38" s="60"/>
      <c r="G38" s="136"/>
      <c r="H38" s="3"/>
    </row>
    <row r="39" spans="1:9" s="12" customFormat="1" ht="72" x14ac:dyDescent="0.25">
      <c r="A39" s="88" t="s">
        <v>199</v>
      </c>
      <c r="B39" s="25" t="s">
        <v>175</v>
      </c>
      <c r="C39" s="129" t="s">
        <v>200</v>
      </c>
      <c r="D39" s="130" t="s">
        <v>186</v>
      </c>
      <c r="E39" s="131">
        <v>1</v>
      </c>
      <c r="F39" s="60"/>
      <c r="G39" s="136"/>
      <c r="H39" s="3"/>
    </row>
    <row r="40" spans="1:9" s="12" customFormat="1" ht="24" x14ac:dyDescent="0.25">
      <c r="A40" s="88" t="s">
        <v>201</v>
      </c>
      <c r="B40" s="25" t="s">
        <v>175</v>
      </c>
      <c r="C40" s="132" t="s">
        <v>202</v>
      </c>
      <c r="D40" s="133" t="s">
        <v>203</v>
      </c>
      <c r="E40" s="131">
        <v>1</v>
      </c>
      <c r="F40" s="60"/>
      <c r="G40" s="136"/>
      <c r="H40" s="3"/>
    </row>
    <row r="41" spans="1:9" s="12" customFormat="1" ht="36.75" thickBot="1" x14ac:dyDescent="0.3">
      <c r="A41" s="89" t="s">
        <v>204</v>
      </c>
      <c r="B41" s="25" t="s">
        <v>175</v>
      </c>
      <c r="C41" s="134" t="s">
        <v>205</v>
      </c>
      <c r="D41" s="133" t="s">
        <v>203</v>
      </c>
      <c r="E41" s="135">
        <v>424</v>
      </c>
      <c r="F41" s="61"/>
      <c r="G41" s="136"/>
      <c r="H41" s="3"/>
    </row>
    <row r="42" spans="1:9" s="12" customFormat="1" ht="13.5" thickBot="1" x14ac:dyDescent="0.3">
      <c r="A42" s="196">
        <v>4</v>
      </c>
      <c r="B42" s="197"/>
      <c r="C42" s="198" t="s">
        <v>10</v>
      </c>
      <c r="D42" s="199"/>
      <c r="E42" s="200"/>
      <c r="F42" s="201"/>
      <c r="G42" s="202"/>
      <c r="H42" s="3"/>
    </row>
    <row r="43" spans="1:9" s="12" customFormat="1" ht="24" x14ac:dyDescent="0.25">
      <c r="A43" s="30" t="s">
        <v>35</v>
      </c>
      <c r="B43" s="21" t="s">
        <v>35</v>
      </c>
      <c r="C43" s="36" t="s">
        <v>151</v>
      </c>
      <c r="D43" s="22" t="s">
        <v>52</v>
      </c>
      <c r="E43" s="16">
        <v>5150</v>
      </c>
      <c r="F43" s="76"/>
      <c r="G43" s="149"/>
      <c r="H43" s="3"/>
      <c r="I43" s="34"/>
    </row>
    <row r="44" spans="1:9" s="12" customFormat="1" ht="13.5" x14ac:dyDescent="0.25">
      <c r="A44" s="31" t="s">
        <v>36</v>
      </c>
      <c r="B44" s="25" t="s">
        <v>28</v>
      </c>
      <c r="C44" s="38" t="s">
        <v>206</v>
      </c>
      <c r="D44" s="24" t="s">
        <v>50</v>
      </c>
      <c r="E44" s="17">
        <v>2535</v>
      </c>
      <c r="F44" s="60"/>
      <c r="G44" s="136"/>
      <c r="H44" s="3"/>
    </row>
    <row r="45" spans="1:9" s="12" customFormat="1" ht="36" x14ac:dyDescent="0.25">
      <c r="A45" s="31" t="s">
        <v>87</v>
      </c>
      <c r="B45" s="25" t="s">
        <v>207</v>
      </c>
      <c r="C45" s="144" t="s">
        <v>208</v>
      </c>
      <c r="D45" s="24" t="s">
        <v>50</v>
      </c>
      <c r="E45" s="17">
        <v>5252</v>
      </c>
      <c r="F45" s="60"/>
      <c r="G45" s="136"/>
      <c r="H45" s="3"/>
    </row>
    <row r="46" spans="1:9" s="12" customFormat="1" ht="13.5" x14ac:dyDescent="0.25">
      <c r="A46" s="31" t="s">
        <v>37</v>
      </c>
      <c r="B46" s="25" t="s">
        <v>35</v>
      </c>
      <c r="C46" s="144" t="s">
        <v>155</v>
      </c>
      <c r="D46" s="24" t="s">
        <v>52</v>
      </c>
      <c r="E46" s="17">
        <v>1145</v>
      </c>
      <c r="F46" s="60"/>
      <c r="G46" s="136"/>
      <c r="H46" s="3"/>
    </row>
    <row r="47" spans="1:9" s="12" customFormat="1" ht="24" x14ac:dyDescent="0.25">
      <c r="A47" s="31" t="s">
        <v>209</v>
      </c>
      <c r="B47" s="25" t="s">
        <v>23</v>
      </c>
      <c r="C47" s="38" t="s">
        <v>79</v>
      </c>
      <c r="D47" s="24" t="s">
        <v>3</v>
      </c>
      <c r="E47" s="17">
        <v>525</v>
      </c>
      <c r="F47" s="60"/>
      <c r="G47" s="136"/>
      <c r="H47" s="3"/>
    </row>
    <row r="48" spans="1:9" s="12" customFormat="1" ht="24.75" thickBot="1" x14ac:dyDescent="0.3">
      <c r="A48" s="32" t="s">
        <v>210</v>
      </c>
      <c r="B48" s="27" t="s">
        <v>207</v>
      </c>
      <c r="C48" s="35" t="s">
        <v>211</v>
      </c>
      <c r="D48" s="28" t="s">
        <v>50</v>
      </c>
      <c r="E48" s="18">
        <v>329</v>
      </c>
      <c r="F48" s="61"/>
      <c r="G48" s="137"/>
      <c r="H48" s="3"/>
    </row>
    <row r="49" spans="1:9" s="12" customFormat="1" ht="13.5" thickBot="1" x14ac:dyDescent="0.3">
      <c r="A49" s="196">
        <v>5</v>
      </c>
      <c r="B49" s="197"/>
      <c r="C49" s="198" t="s">
        <v>32</v>
      </c>
      <c r="D49" s="199"/>
      <c r="E49" s="200"/>
      <c r="F49" s="201"/>
      <c r="G49" s="202"/>
      <c r="H49" s="3"/>
    </row>
    <row r="50" spans="1:9" s="12" customFormat="1" ht="12.75" x14ac:dyDescent="0.25">
      <c r="A50" s="83" t="s">
        <v>38</v>
      </c>
      <c r="B50" s="84"/>
      <c r="C50" s="84" t="s">
        <v>212</v>
      </c>
      <c r="D50" s="84"/>
      <c r="E50" s="84"/>
      <c r="F50" s="84"/>
      <c r="G50" s="78"/>
      <c r="H50" s="3"/>
    </row>
    <row r="51" spans="1:9" s="12" customFormat="1" ht="24" x14ac:dyDescent="0.25">
      <c r="A51" s="88" t="s">
        <v>39</v>
      </c>
      <c r="B51" s="59" t="s">
        <v>38</v>
      </c>
      <c r="C51" s="38" t="s">
        <v>213</v>
      </c>
      <c r="D51" s="24" t="s">
        <v>52</v>
      </c>
      <c r="E51" s="17">
        <v>2634</v>
      </c>
      <c r="F51" s="60"/>
      <c r="G51" s="136"/>
      <c r="H51" s="3"/>
      <c r="I51" s="34"/>
    </row>
    <row r="52" spans="1:9" s="12" customFormat="1" ht="24" x14ac:dyDescent="0.25">
      <c r="A52" s="31" t="s">
        <v>43</v>
      </c>
      <c r="B52" s="25" t="s">
        <v>40</v>
      </c>
      <c r="C52" s="38" t="s">
        <v>214</v>
      </c>
      <c r="D52" s="24" t="s">
        <v>50</v>
      </c>
      <c r="E52" s="17">
        <v>5988</v>
      </c>
      <c r="F52" s="60"/>
      <c r="G52" s="136"/>
      <c r="H52" s="3"/>
    </row>
    <row r="53" spans="1:9" s="12" customFormat="1" ht="24" x14ac:dyDescent="0.25">
      <c r="A53" s="31" t="s">
        <v>48</v>
      </c>
      <c r="B53" s="25" t="s">
        <v>40</v>
      </c>
      <c r="C53" s="38" t="s">
        <v>215</v>
      </c>
      <c r="D53" s="24" t="s">
        <v>50</v>
      </c>
      <c r="E53" s="17">
        <v>5858</v>
      </c>
      <c r="F53" s="60"/>
      <c r="G53" s="136"/>
      <c r="H53" s="3"/>
    </row>
    <row r="54" spans="1:9" s="12" customFormat="1" ht="24" x14ac:dyDescent="0.25">
      <c r="A54" s="31" t="s">
        <v>49</v>
      </c>
      <c r="B54" s="25" t="s">
        <v>216</v>
      </c>
      <c r="C54" s="38" t="s">
        <v>217</v>
      </c>
      <c r="D54" s="24" t="s">
        <v>50</v>
      </c>
      <c r="E54" s="17">
        <v>5330</v>
      </c>
      <c r="F54" s="60"/>
      <c r="G54" s="136"/>
      <c r="H54" s="3"/>
    </row>
    <row r="55" spans="1:9" s="12" customFormat="1" ht="24" x14ac:dyDescent="0.25">
      <c r="A55" s="31" t="s">
        <v>218</v>
      </c>
      <c r="B55" s="25" t="s">
        <v>216</v>
      </c>
      <c r="C55" s="38" t="s">
        <v>59</v>
      </c>
      <c r="D55" s="24" t="s">
        <v>50</v>
      </c>
      <c r="E55" s="17">
        <v>5275</v>
      </c>
      <c r="F55" s="60"/>
      <c r="G55" s="136"/>
      <c r="H55" s="3"/>
    </row>
    <row r="56" spans="1:9" s="12" customFormat="1" ht="36" x14ac:dyDescent="0.25">
      <c r="A56" s="31" t="s">
        <v>219</v>
      </c>
      <c r="B56" s="25" t="s">
        <v>88</v>
      </c>
      <c r="C56" s="38" t="s">
        <v>220</v>
      </c>
      <c r="D56" s="24" t="s">
        <v>50</v>
      </c>
      <c r="E56" s="17">
        <v>528</v>
      </c>
      <c r="F56" s="60"/>
      <c r="G56" s="136"/>
      <c r="H56" s="3"/>
    </row>
    <row r="57" spans="1:9" s="12" customFormat="1" ht="12.75" x14ac:dyDescent="0.25">
      <c r="A57" s="31" t="s">
        <v>40</v>
      </c>
      <c r="B57" s="25"/>
      <c r="C57" s="86" t="s">
        <v>221</v>
      </c>
      <c r="D57" s="24"/>
      <c r="E57" s="150"/>
      <c r="F57" s="60"/>
      <c r="G57" s="26"/>
      <c r="H57" s="3"/>
    </row>
    <row r="58" spans="1:9" s="12" customFormat="1" ht="24" x14ac:dyDescent="0.25">
      <c r="A58" s="31" t="s">
        <v>41</v>
      </c>
      <c r="B58" s="25" t="s">
        <v>38</v>
      </c>
      <c r="C58" s="38" t="s">
        <v>222</v>
      </c>
      <c r="D58" s="24" t="s">
        <v>52</v>
      </c>
      <c r="E58" s="17">
        <v>644</v>
      </c>
      <c r="F58" s="60"/>
      <c r="G58" s="136"/>
      <c r="H58" s="3"/>
      <c r="I58" s="34"/>
    </row>
    <row r="59" spans="1:9" s="12" customFormat="1" ht="24" x14ac:dyDescent="0.25">
      <c r="A59" s="31" t="s">
        <v>42</v>
      </c>
      <c r="B59" s="25" t="s">
        <v>40</v>
      </c>
      <c r="C59" s="38" t="s">
        <v>223</v>
      </c>
      <c r="D59" s="24" t="s">
        <v>50</v>
      </c>
      <c r="E59" s="17">
        <v>1776</v>
      </c>
      <c r="F59" s="60"/>
      <c r="G59" s="136"/>
      <c r="H59" s="3"/>
    </row>
    <row r="60" spans="1:9" s="12" customFormat="1" ht="24" x14ac:dyDescent="0.25">
      <c r="A60" s="31" t="s">
        <v>224</v>
      </c>
      <c r="B60" s="25" t="s">
        <v>216</v>
      </c>
      <c r="C60" s="38" t="s">
        <v>225</v>
      </c>
      <c r="D60" s="24" t="s">
        <v>50</v>
      </c>
      <c r="E60" s="17">
        <v>1776</v>
      </c>
      <c r="F60" s="60"/>
      <c r="G60" s="136"/>
      <c r="H60" s="3"/>
    </row>
    <row r="61" spans="1:9" s="12" customFormat="1" ht="24" x14ac:dyDescent="0.25">
      <c r="A61" s="31" t="s">
        <v>88</v>
      </c>
      <c r="B61" s="25"/>
      <c r="C61" s="86" t="s">
        <v>33</v>
      </c>
      <c r="D61" s="24"/>
      <c r="E61" s="150"/>
      <c r="F61" s="60"/>
      <c r="G61" s="26"/>
      <c r="H61" s="3"/>
    </row>
    <row r="62" spans="1:9" s="12" customFormat="1" ht="24" x14ac:dyDescent="0.25">
      <c r="A62" s="31" t="s">
        <v>226</v>
      </c>
      <c r="B62" s="25" t="s">
        <v>64</v>
      </c>
      <c r="C62" s="38" t="s">
        <v>227</v>
      </c>
      <c r="D62" s="24" t="s">
        <v>50</v>
      </c>
      <c r="E62" s="17">
        <v>86</v>
      </c>
      <c r="F62" s="60"/>
      <c r="G62" s="136"/>
      <c r="H62" s="3"/>
    </row>
    <row r="63" spans="1:9" s="12" customFormat="1" ht="13.5" x14ac:dyDescent="0.25">
      <c r="A63" s="31" t="s">
        <v>228</v>
      </c>
      <c r="B63" s="25" t="s">
        <v>229</v>
      </c>
      <c r="C63" s="38" t="s">
        <v>230</v>
      </c>
      <c r="D63" s="24" t="s">
        <v>50</v>
      </c>
      <c r="E63" s="17">
        <v>86</v>
      </c>
      <c r="F63" s="60"/>
      <c r="G63" s="136"/>
      <c r="H63" s="3"/>
    </row>
    <row r="64" spans="1:9" s="12" customFormat="1" ht="24" x14ac:dyDescent="0.25">
      <c r="A64" s="151" t="s">
        <v>231</v>
      </c>
      <c r="B64" s="25" t="s">
        <v>216</v>
      </c>
      <c r="C64" s="38" t="s">
        <v>232</v>
      </c>
      <c r="D64" s="24" t="s">
        <v>50</v>
      </c>
      <c r="E64" s="17">
        <v>86</v>
      </c>
      <c r="F64" s="60"/>
      <c r="G64" s="136"/>
      <c r="H64" s="3"/>
    </row>
    <row r="65" spans="1:8" s="12" customFormat="1" ht="24" x14ac:dyDescent="0.25">
      <c r="A65" s="31" t="s">
        <v>233</v>
      </c>
      <c r="B65" s="25" t="s">
        <v>216</v>
      </c>
      <c r="C65" s="38" t="s">
        <v>234</v>
      </c>
      <c r="D65" s="24" t="s">
        <v>50</v>
      </c>
      <c r="E65" s="17">
        <v>86</v>
      </c>
      <c r="F65" s="60"/>
      <c r="G65" s="136"/>
      <c r="H65" s="3"/>
    </row>
    <row r="66" spans="1:8" s="12" customFormat="1" ht="24" x14ac:dyDescent="0.25">
      <c r="A66" s="85" t="s">
        <v>235</v>
      </c>
      <c r="B66" s="25"/>
      <c r="C66" s="86" t="s">
        <v>236</v>
      </c>
      <c r="D66" s="24"/>
      <c r="E66" s="150"/>
      <c r="F66" s="60"/>
      <c r="G66" s="26"/>
      <c r="H66" s="3"/>
    </row>
    <row r="67" spans="1:8" s="12" customFormat="1" ht="24" x14ac:dyDescent="0.25">
      <c r="A67" s="31" t="s">
        <v>237</v>
      </c>
      <c r="B67" s="25" t="s">
        <v>40</v>
      </c>
      <c r="C67" s="38" t="s">
        <v>238</v>
      </c>
      <c r="D67" s="24" t="s">
        <v>50</v>
      </c>
      <c r="E67" s="17">
        <v>25</v>
      </c>
      <c r="F67" s="60"/>
      <c r="G67" s="136"/>
      <c r="H67" s="3"/>
    </row>
    <row r="68" spans="1:8" s="12" customFormat="1" ht="12.75" x14ac:dyDescent="0.25">
      <c r="A68" s="85" t="s">
        <v>219</v>
      </c>
      <c r="B68" s="25"/>
      <c r="C68" s="86" t="s">
        <v>239</v>
      </c>
      <c r="D68" s="24"/>
      <c r="E68" s="150"/>
      <c r="F68" s="60"/>
      <c r="G68" s="26"/>
      <c r="H68" s="3"/>
    </row>
    <row r="69" spans="1:8" s="12" customFormat="1" ht="24" x14ac:dyDescent="0.25">
      <c r="A69" s="31" t="s">
        <v>240</v>
      </c>
      <c r="B69" s="25" t="s">
        <v>89</v>
      </c>
      <c r="C69" s="38" t="s">
        <v>241</v>
      </c>
      <c r="D69" s="24" t="s">
        <v>50</v>
      </c>
      <c r="E69" s="17">
        <v>5</v>
      </c>
      <c r="F69" s="60"/>
      <c r="G69" s="136"/>
      <c r="H69" s="3"/>
    </row>
    <row r="70" spans="1:8" s="12" customFormat="1" ht="13.5" x14ac:dyDescent="0.25">
      <c r="A70" s="31" t="s">
        <v>242</v>
      </c>
      <c r="B70" s="25" t="s">
        <v>91</v>
      </c>
      <c r="C70" s="38" t="s">
        <v>243</v>
      </c>
      <c r="D70" s="24" t="s">
        <v>50</v>
      </c>
      <c r="E70" s="17">
        <v>5</v>
      </c>
      <c r="F70" s="60"/>
      <c r="G70" s="136"/>
      <c r="H70" s="3"/>
    </row>
    <row r="71" spans="1:8" s="12" customFormat="1" ht="13.5" x14ac:dyDescent="0.25">
      <c r="A71" s="31" t="s">
        <v>244</v>
      </c>
      <c r="B71" s="25" t="s">
        <v>91</v>
      </c>
      <c r="C71" s="38" t="s">
        <v>245</v>
      </c>
      <c r="D71" s="24" t="s">
        <v>50</v>
      </c>
      <c r="E71" s="17">
        <v>5</v>
      </c>
      <c r="F71" s="60"/>
      <c r="G71" s="136"/>
      <c r="H71" s="3"/>
    </row>
    <row r="72" spans="1:8" s="12" customFormat="1" ht="13.5" x14ac:dyDescent="0.25">
      <c r="A72" s="31" t="s">
        <v>246</v>
      </c>
      <c r="B72" s="25" t="s">
        <v>91</v>
      </c>
      <c r="C72" s="38" t="s">
        <v>247</v>
      </c>
      <c r="D72" s="24" t="s">
        <v>50</v>
      </c>
      <c r="E72" s="17">
        <v>5</v>
      </c>
      <c r="F72" s="60"/>
      <c r="G72" s="136"/>
      <c r="H72" s="3"/>
    </row>
    <row r="73" spans="1:8" s="12" customFormat="1" ht="12.75" x14ac:dyDescent="0.25">
      <c r="A73" s="31" t="s">
        <v>248</v>
      </c>
      <c r="B73" s="24"/>
      <c r="C73" s="86" t="s">
        <v>249</v>
      </c>
      <c r="D73" s="24"/>
      <c r="E73" s="17"/>
      <c r="F73" s="60"/>
      <c r="G73" s="152"/>
      <c r="H73" s="3"/>
    </row>
    <row r="74" spans="1:8" s="12" customFormat="1" ht="24" x14ac:dyDescent="0.25">
      <c r="A74" s="88" t="s">
        <v>250</v>
      </c>
      <c r="B74" s="59" t="s">
        <v>251</v>
      </c>
      <c r="C74" s="153" t="s">
        <v>252</v>
      </c>
      <c r="D74" s="24" t="s">
        <v>3</v>
      </c>
      <c r="E74" s="17">
        <v>705</v>
      </c>
      <c r="F74" s="60"/>
      <c r="G74" s="136"/>
      <c r="H74" s="3"/>
    </row>
    <row r="75" spans="1:8" s="12" customFormat="1" ht="24" x14ac:dyDescent="0.25">
      <c r="A75" s="88" t="s">
        <v>253</v>
      </c>
      <c r="B75" s="59" t="s">
        <v>251</v>
      </c>
      <c r="C75" s="122" t="s">
        <v>254</v>
      </c>
      <c r="D75" s="24" t="s">
        <v>3</v>
      </c>
      <c r="E75" s="17">
        <v>27</v>
      </c>
      <c r="F75" s="60"/>
      <c r="G75" s="136"/>
      <c r="H75" s="3"/>
    </row>
    <row r="76" spans="1:8" s="12" customFormat="1" ht="24" x14ac:dyDescent="0.25">
      <c r="A76" s="88" t="s">
        <v>255</v>
      </c>
      <c r="B76" s="59" t="s">
        <v>251</v>
      </c>
      <c r="C76" s="122" t="s">
        <v>256</v>
      </c>
      <c r="D76" s="24" t="s">
        <v>3</v>
      </c>
      <c r="E76" s="17">
        <v>728</v>
      </c>
      <c r="F76" s="60"/>
      <c r="G76" s="136"/>
      <c r="H76" s="3"/>
    </row>
    <row r="77" spans="1:8" s="12" customFormat="1" ht="24.75" thickBot="1" x14ac:dyDescent="0.3">
      <c r="A77" s="89" t="s">
        <v>257</v>
      </c>
      <c r="B77" s="90" t="s">
        <v>251</v>
      </c>
      <c r="C77" s="154" t="s">
        <v>258</v>
      </c>
      <c r="D77" s="28" t="s">
        <v>3</v>
      </c>
      <c r="E77" s="18">
        <v>11</v>
      </c>
      <c r="F77" s="61"/>
      <c r="G77" s="136"/>
      <c r="H77" s="3"/>
    </row>
    <row r="78" spans="1:8" s="12" customFormat="1" ht="13.5" thickBot="1" x14ac:dyDescent="0.3">
      <c r="A78" s="196">
        <v>6</v>
      </c>
      <c r="B78" s="197"/>
      <c r="C78" s="198" t="s">
        <v>15</v>
      </c>
      <c r="D78" s="199"/>
      <c r="E78" s="200"/>
      <c r="F78" s="201"/>
      <c r="G78" s="202"/>
      <c r="H78" s="3"/>
    </row>
    <row r="79" spans="1:8" s="12" customFormat="1" ht="12.75" x14ac:dyDescent="0.25">
      <c r="A79" s="83" t="s">
        <v>229</v>
      </c>
      <c r="B79" s="21"/>
      <c r="C79" s="80" t="s">
        <v>11</v>
      </c>
      <c r="D79" s="22"/>
      <c r="E79" s="22"/>
      <c r="F79" s="22"/>
      <c r="G79" s="81"/>
      <c r="H79" s="3"/>
    </row>
    <row r="80" spans="1:8" s="12" customFormat="1" ht="24" x14ac:dyDescent="0.25">
      <c r="A80" s="88" t="s">
        <v>216</v>
      </c>
      <c r="B80" s="59" t="s">
        <v>86</v>
      </c>
      <c r="C80" s="122" t="s">
        <v>145</v>
      </c>
      <c r="D80" s="24" t="s">
        <v>7</v>
      </c>
      <c r="E80" s="17">
        <v>7</v>
      </c>
      <c r="F80" s="60"/>
      <c r="G80" s="136"/>
      <c r="H80" s="3"/>
    </row>
    <row r="81" spans="1:8" s="12" customFormat="1" ht="24" x14ac:dyDescent="0.25">
      <c r="A81" s="88" t="s">
        <v>259</v>
      </c>
      <c r="B81" s="59" t="s">
        <v>86</v>
      </c>
      <c r="C81" s="122" t="s">
        <v>260</v>
      </c>
      <c r="D81" s="24" t="s">
        <v>7</v>
      </c>
      <c r="E81" s="17">
        <v>3</v>
      </c>
      <c r="F81" s="60"/>
      <c r="G81" s="136"/>
      <c r="H81" s="3"/>
    </row>
    <row r="82" spans="1:8" s="12" customFormat="1" ht="12.75" x14ac:dyDescent="0.25">
      <c r="A82" s="88" t="s">
        <v>261</v>
      </c>
      <c r="B82" s="59" t="s">
        <v>86</v>
      </c>
      <c r="C82" s="91">
        <v>201</v>
      </c>
      <c r="D82" s="24" t="s">
        <v>7</v>
      </c>
      <c r="E82" s="17">
        <v>5</v>
      </c>
      <c r="F82" s="60"/>
      <c r="G82" s="136"/>
      <c r="H82" s="3"/>
    </row>
    <row r="83" spans="1:8" s="12" customFormat="1" ht="12.75" x14ac:dyDescent="0.25">
      <c r="A83" s="88" t="s">
        <v>262</v>
      </c>
      <c r="B83" s="59" t="s">
        <v>86</v>
      </c>
      <c r="C83" s="91">
        <v>206</v>
      </c>
      <c r="D83" s="24" t="s">
        <v>7</v>
      </c>
      <c r="E83" s="17">
        <v>3</v>
      </c>
      <c r="F83" s="60"/>
      <c r="G83" s="136"/>
      <c r="H83" s="3"/>
    </row>
    <row r="84" spans="1:8" s="12" customFormat="1" ht="12.75" x14ac:dyDescent="0.25">
      <c r="A84" s="88" t="s">
        <v>263</v>
      </c>
      <c r="B84" s="59" t="s">
        <v>86</v>
      </c>
      <c r="C84" s="91">
        <v>326</v>
      </c>
      <c r="D84" s="24" t="s">
        <v>7</v>
      </c>
      <c r="E84" s="17">
        <v>4</v>
      </c>
      <c r="F84" s="60"/>
      <c r="G84" s="136"/>
      <c r="H84" s="3"/>
    </row>
    <row r="85" spans="1:8" s="12" customFormat="1" ht="24" x14ac:dyDescent="0.25">
      <c r="A85" s="85" t="s">
        <v>82</v>
      </c>
      <c r="B85" s="25"/>
      <c r="C85" s="38" t="s">
        <v>264</v>
      </c>
      <c r="D85" s="24"/>
      <c r="E85" s="24"/>
      <c r="F85" s="24"/>
      <c r="G85" s="82"/>
      <c r="H85" s="3"/>
    </row>
    <row r="86" spans="1:8" s="12" customFormat="1" ht="13.5" x14ac:dyDescent="0.25">
      <c r="A86" s="88" t="s">
        <v>265</v>
      </c>
      <c r="B86" s="59" t="s">
        <v>266</v>
      </c>
      <c r="C86" s="91" t="s">
        <v>29</v>
      </c>
      <c r="D86" s="24" t="s">
        <v>50</v>
      </c>
      <c r="E86" s="17">
        <v>11.5</v>
      </c>
      <c r="F86" s="60"/>
      <c r="G86" s="136"/>
      <c r="H86" s="3"/>
    </row>
    <row r="87" spans="1:8" s="12" customFormat="1" ht="13.5" x14ac:dyDescent="0.25">
      <c r="A87" s="88" t="s">
        <v>267</v>
      </c>
      <c r="B87" s="59" t="s">
        <v>266</v>
      </c>
      <c r="C87" s="91" t="s">
        <v>30</v>
      </c>
      <c r="D87" s="24" t="s">
        <v>50</v>
      </c>
      <c r="E87" s="17">
        <v>9</v>
      </c>
      <c r="F87" s="60"/>
      <c r="G87" s="136"/>
      <c r="H87" s="3"/>
    </row>
    <row r="88" spans="1:8" s="12" customFormat="1" ht="13.5" x14ac:dyDescent="0.25">
      <c r="A88" s="88" t="s">
        <v>268</v>
      </c>
      <c r="B88" s="59" t="s">
        <v>266</v>
      </c>
      <c r="C88" s="91" t="s">
        <v>31</v>
      </c>
      <c r="D88" s="24" t="s">
        <v>50</v>
      </c>
      <c r="E88" s="17">
        <v>15.5</v>
      </c>
      <c r="F88" s="60"/>
      <c r="G88" s="136"/>
      <c r="H88" s="3"/>
    </row>
    <row r="89" spans="1:8" s="12" customFormat="1" ht="14.25" thickBot="1" x14ac:dyDescent="0.3">
      <c r="A89" s="89" t="s">
        <v>269</v>
      </c>
      <c r="B89" s="90" t="s">
        <v>266</v>
      </c>
      <c r="C89" s="92" t="s">
        <v>270</v>
      </c>
      <c r="D89" s="28" t="s">
        <v>50</v>
      </c>
      <c r="E89" s="18">
        <v>2.5</v>
      </c>
      <c r="F89" s="61"/>
      <c r="G89" s="136"/>
      <c r="H89" s="3"/>
    </row>
    <row r="90" spans="1:8" s="12" customFormat="1" ht="16.5" customHeight="1" thickBot="1" x14ac:dyDescent="0.3">
      <c r="A90" s="223" t="s">
        <v>271</v>
      </c>
      <c r="B90" s="224"/>
      <c r="C90" s="224"/>
      <c r="D90" s="224"/>
      <c r="E90" s="224"/>
      <c r="F90" s="224"/>
      <c r="G90" s="225"/>
      <c r="H90" s="3"/>
    </row>
    <row r="91" spans="1:8" s="12" customFormat="1" ht="13.5" thickBot="1" x14ac:dyDescent="0.3">
      <c r="A91" s="196"/>
      <c r="B91" s="197"/>
      <c r="C91" s="198" t="s">
        <v>94</v>
      </c>
      <c r="D91" s="199"/>
      <c r="E91" s="200"/>
      <c r="F91" s="201"/>
      <c r="G91" s="202"/>
      <c r="H91" s="3"/>
    </row>
    <row r="92" spans="1:8" s="12" customFormat="1" ht="12.75" x14ac:dyDescent="0.25">
      <c r="A92" s="93">
        <v>1</v>
      </c>
      <c r="B92" s="59" t="s">
        <v>95</v>
      </c>
      <c r="C92" s="38" t="s">
        <v>96</v>
      </c>
      <c r="D92" s="24" t="s">
        <v>3</v>
      </c>
      <c r="E92" s="17">
        <v>700</v>
      </c>
      <c r="F92" s="60"/>
      <c r="G92" s="136"/>
      <c r="H92" s="3"/>
    </row>
    <row r="93" spans="1:8" s="12" customFormat="1" ht="12.75" x14ac:dyDescent="0.25">
      <c r="A93" s="93">
        <v>2</v>
      </c>
      <c r="B93" s="59" t="s">
        <v>95</v>
      </c>
      <c r="C93" s="38" t="s">
        <v>97</v>
      </c>
      <c r="D93" s="24" t="s">
        <v>3</v>
      </c>
      <c r="E93" s="17">
        <v>608</v>
      </c>
      <c r="F93" s="60"/>
      <c r="G93" s="136"/>
      <c r="H93" s="3"/>
    </row>
    <row r="94" spans="1:8" s="12" customFormat="1" ht="12.75" x14ac:dyDescent="0.25">
      <c r="A94" s="93">
        <v>3</v>
      </c>
      <c r="B94" s="59" t="s">
        <v>95</v>
      </c>
      <c r="C94" s="38" t="s">
        <v>98</v>
      </c>
      <c r="D94" s="24" t="s">
        <v>3</v>
      </c>
      <c r="E94" s="17">
        <v>92</v>
      </c>
      <c r="F94" s="60"/>
      <c r="G94" s="136"/>
      <c r="H94" s="3"/>
    </row>
    <row r="95" spans="1:8" s="12" customFormat="1" ht="12.75" x14ac:dyDescent="0.25">
      <c r="A95" s="93">
        <v>4</v>
      </c>
      <c r="B95" s="59" t="s">
        <v>95</v>
      </c>
      <c r="C95" s="38" t="s">
        <v>99</v>
      </c>
      <c r="D95" s="24" t="s">
        <v>3</v>
      </c>
      <c r="E95" s="17">
        <v>92</v>
      </c>
      <c r="F95" s="60"/>
      <c r="G95" s="136"/>
      <c r="H95" s="3"/>
    </row>
    <row r="96" spans="1:8" s="12" customFormat="1" ht="24" x14ac:dyDescent="0.25">
      <c r="A96" s="93">
        <v>5</v>
      </c>
      <c r="B96" s="59" t="s">
        <v>95</v>
      </c>
      <c r="C96" s="38" t="s">
        <v>100</v>
      </c>
      <c r="D96" s="24" t="s">
        <v>7</v>
      </c>
      <c r="E96" s="17">
        <v>18</v>
      </c>
      <c r="F96" s="60"/>
      <c r="G96" s="136"/>
      <c r="H96" s="3"/>
    </row>
    <row r="97" spans="1:8" s="12" customFormat="1" ht="12.75" x14ac:dyDescent="0.25">
      <c r="A97" s="93">
        <v>6</v>
      </c>
      <c r="B97" s="59" t="s">
        <v>95</v>
      </c>
      <c r="C97" s="38" t="s">
        <v>101</v>
      </c>
      <c r="D97" s="24" t="s">
        <v>3</v>
      </c>
      <c r="E97" s="17">
        <v>180</v>
      </c>
      <c r="F97" s="60"/>
      <c r="G97" s="136"/>
      <c r="H97" s="3"/>
    </row>
    <row r="98" spans="1:8" s="12" customFormat="1" ht="12.75" x14ac:dyDescent="0.25">
      <c r="A98" s="93">
        <v>7</v>
      </c>
      <c r="B98" s="59" t="s">
        <v>95</v>
      </c>
      <c r="C98" s="38" t="s">
        <v>102</v>
      </c>
      <c r="D98" s="24" t="s">
        <v>7</v>
      </c>
      <c r="E98" s="17">
        <v>18</v>
      </c>
      <c r="F98" s="60"/>
      <c r="G98" s="136"/>
      <c r="H98" s="3"/>
    </row>
    <row r="99" spans="1:8" s="12" customFormat="1" ht="12.75" x14ac:dyDescent="0.25">
      <c r="A99" s="93">
        <v>8</v>
      </c>
      <c r="B99" s="59" t="s">
        <v>95</v>
      </c>
      <c r="C99" s="38" t="s">
        <v>103</v>
      </c>
      <c r="D99" s="24" t="s">
        <v>3</v>
      </c>
      <c r="E99" s="17">
        <v>700</v>
      </c>
      <c r="F99" s="60"/>
      <c r="G99" s="136"/>
      <c r="H99" s="3"/>
    </row>
    <row r="100" spans="1:8" s="12" customFormat="1" ht="12.75" x14ac:dyDescent="0.25">
      <c r="A100" s="93">
        <v>9</v>
      </c>
      <c r="B100" s="59" t="s">
        <v>95</v>
      </c>
      <c r="C100" s="38" t="s">
        <v>104</v>
      </c>
      <c r="D100" s="24" t="s">
        <v>7</v>
      </c>
      <c r="E100" s="17">
        <v>36</v>
      </c>
      <c r="F100" s="60"/>
      <c r="G100" s="136"/>
      <c r="H100" s="3"/>
    </row>
    <row r="101" spans="1:8" s="12" customFormat="1" ht="12.75" x14ac:dyDescent="0.25">
      <c r="A101" s="93">
        <v>10</v>
      </c>
      <c r="B101" s="59" t="s">
        <v>95</v>
      </c>
      <c r="C101" s="38" t="s">
        <v>105</v>
      </c>
      <c r="D101" s="24" t="s">
        <v>7</v>
      </c>
      <c r="E101" s="17">
        <v>18</v>
      </c>
      <c r="F101" s="60"/>
      <c r="G101" s="136"/>
      <c r="H101" s="3"/>
    </row>
    <row r="102" spans="1:8" s="12" customFormat="1" ht="12.75" x14ac:dyDescent="0.25">
      <c r="A102" s="93">
        <v>11</v>
      </c>
      <c r="B102" s="59" t="s">
        <v>95</v>
      </c>
      <c r="C102" s="38" t="s">
        <v>106</v>
      </c>
      <c r="D102" s="24" t="s">
        <v>7</v>
      </c>
      <c r="E102" s="17">
        <v>18</v>
      </c>
      <c r="F102" s="60"/>
      <c r="G102" s="136"/>
      <c r="H102" s="3"/>
    </row>
    <row r="103" spans="1:8" s="12" customFormat="1" ht="12.75" x14ac:dyDescent="0.25">
      <c r="A103" s="93">
        <v>12</v>
      </c>
      <c r="B103" s="59" t="s">
        <v>95</v>
      </c>
      <c r="C103" s="38" t="s">
        <v>107</v>
      </c>
      <c r="D103" s="24" t="s">
        <v>7</v>
      </c>
      <c r="E103" s="17">
        <v>18</v>
      </c>
      <c r="F103" s="60"/>
      <c r="G103" s="136"/>
      <c r="H103" s="3"/>
    </row>
    <row r="104" spans="1:8" s="12" customFormat="1" ht="24" x14ac:dyDescent="0.25">
      <c r="A104" s="93">
        <v>13</v>
      </c>
      <c r="B104" s="59" t="s">
        <v>95</v>
      </c>
      <c r="C104" s="38" t="s">
        <v>108</v>
      </c>
      <c r="D104" s="24" t="s">
        <v>109</v>
      </c>
      <c r="E104" s="17">
        <v>18</v>
      </c>
      <c r="F104" s="60"/>
      <c r="G104" s="136"/>
      <c r="H104" s="3"/>
    </row>
    <row r="105" spans="1:8" s="12" customFormat="1" ht="12.75" x14ac:dyDescent="0.25">
      <c r="A105" s="93">
        <v>14</v>
      </c>
      <c r="B105" s="59"/>
      <c r="C105" s="38" t="s">
        <v>272</v>
      </c>
      <c r="D105" s="24" t="s">
        <v>109</v>
      </c>
      <c r="E105" s="17">
        <v>1</v>
      </c>
      <c r="F105" s="60"/>
      <c r="G105" s="136"/>
      <c r="H105" s="3"/>
    </row>
    <row r="106" spans="1:8" s="12" customFormat="1" ht="12.75" x14ac:dyDescent="0.25">
      <c r="A106" s="93">
        <v>15</v>
      </c>
      <c r="B106" s="59"/>
      <c r="C106" s="38" t="s">
        <v>273</v>
      </c>
      <c r="D106" s="24" t="s">
        <v>109</v>
      </c>
      <c r="E106" s="17">
        <v>1</v>
      </c>
      <c r="F106" s="60"/>
      <c r="G106" s="136"/>
      <c r="H106" s="3"/>
    </row>
    <row r="107" spans="1:8" s="12" customFormat="1" ht="12.75" x14ac:dyDescent="0.25">
      <c r="A107" s="93">
        <v>16</v>
      </c>
      <c r="B107" s="59" t="s">
        <v>95</v>
      </c>
      <c r="C107" s="38" t="s">
        <v>110</v>
      </c>
      <c r="D107" s="24" t="s">
        <v>109</v>
      </c>
      <c r="E107" s="17">
        <v>1</v>
      </c>
      <c r="F107" s="60"/>
      <c r="G107" s="136"/>
      <c r="H107" s="3"/>
    </row>
    <row r="108" spans="1:8" s="12" customFormat="1" ht="12.75" x14ac:dyDescent="0.25">
      <c r="A108" s="93">
        <v>17</v>
      </c>
      <c r="B108" s="59" t="s">
        <v>95</v>
      </c>
      <c r="C108" s="38" t="s">
        <v>111</v>
      </c>
      <c r="D108" s="24" t="s">
        <v>3</v>
      </c>
      <c r="E108" s="17">
        <v>700</v>
      </c>
      <c r="F108" s="60"/>
      <c r="G108" s="136"/>
      <c r="H108" s="3"/>
    </row>
    <row r="109" spans="1:8" s="12" customFormat="1" ht="12.75" x14ac:dyDescent="0.25">
      <c r="A109" s="93">
        <v>18</v>
      </c>
      <c r="B109" s="59" t="s">
        <v>95</v>
      </c>
      <c r="C109" s="38" t="s">
        <v>112</v>
      </c>
      <c r="D109" s="24" t="s">
        <v>7</v>
      </c>
      <c r="E109" s="17">
        <v>18</v>
      </c>
      <c r="F109" s="60"/>
      <c r="G109" s="136"/>
      <c r="H109" s="3"/>
    </row>
    <row r="110" spans="1:8" s="12" customFormat="1" ht="12.75" x14ac:dyDescent="0.25">
      <c r="A110" s="93">
        <v>19</v>
      </c>
      <c r="B110" s="59"/>
      <c r="C110" s="38" t="s">
        <v>274</v>
      </c>
      <c r="D110" s="24" t="s">
        <v>7</v>
      </c>
      <c r="E110" s="17">
        <v>1</v>
      </c>
      <c r="F110" s="60"/>
      <c r="G110" s="136"/>
      <c r="H110" s="3"/>
    </row>
    <row r="111" spans="1:8" s="12" customFormat="1" ht="12.75" x14ac:dyDescent="0.25">
      <c r="A111" s="93">
        <v>20</v>
      </c>
      <c r="B111" s="59" t="s">
        <v>95</v>
      </c>
      <c r="C111" s="38" t="s">
        <v>113</v>
      </c>
      <c r="D111" s="24" t="s">
        <v>3</v>
      </c>
      <c r="E111" s="17">
        <v>700</v>
      </c>
      <c r="F111" s="60"/>
      <c r="G111" s="136"/>
      <c r="H111" s="3"/>
    </row>
    <row r="112" spans="1:8" s="12" customFormat="1" ht="12.75" x14ac:dyDescent="0.25">
      <c r="A112" s="93">
        <v>21</v>
      </c>
      <c r="B112" s="59" t="s">
        <v>95</v>
      </c>
      <c r="C112" s="38" t="s">
        <v>114</v>
      </c>
      <c r="D112" s="24" t="s">
        <v>275</v>
      </c>
      <c r="E112" s="17">
        <v>350</v>
      </c>
      <c r="F112" s="60"/>
      <c r="G112" s="136"/>
      <c r="H112" s="3"/>
    </row>
    <row r="113" spans="1:8" s="12" customFormat="1" ht="13.5" thickBot="1" x14ac:dyDescent="0.3">
      <c r="A113" s="93">
        <v>22</v>
      </c>
      <c r="B113" s="59" t="s">
        <v>95</v>
      </c>
      <c r="C113" s="38" t="s">
        <v>276</v>
      </c>
      <c r="D113" s="24" t="s">
        <v>277</v>
      </c>
      <c r="E113" s="17">
        <v>70</v>
      </c>
      <c r="F113" s="60"/>
      <c r="G113" s="136"/>
      <c r="H113" s="3"/>
    </row>
    <row r="114" spans="1:8" s="12" customFormat="1" ht="13.5" thickBot="1" x14ac:dyDescent="0.3">
      <c r="A114" s="196"/>
      <c r="B114" s="197"/>
      <c r="C114" s="198" t="s">
        <v>115</v>
      </c>
      <c r="D114" s="199"/>
      <c r="E114" s="200"/>
      <c r="F114" s="201"/>
      <c r="G114" s="202"/>
      <c r="H114" s="3"/>
    </row>
    <row r="115" spans="1:8" s="12" customFormat="1" ht="12.75" x14ac:dyDescent="0.25">
      <c r="A115" s="83">
        <v>23</v>
      </c>
      <c r="B115" s="98" t="s">
        <v>95</v>
      </c>
      <c r="C115" s="36" t="s">
        <v>116</v>
      </c>
      <c r="D115" s="22" t="s">
        <v>3</v>
      </c>
      <c r="E115" s="16">
        <v>756</v>
      </c>
      <c r="F115" s="76"/>
      <c r="G115" s="149"/>
      <c r="H115" s="3"/>
    </row>
    <row r="116" spans="1:8" s="12" customFormat="1" ht="12.75" x14ac:dyDescent="0.2">
      <c r="A116" s="85">
        <v>24</v>
      </c>
      <c r="B116" s="59"/>
      <c r="C116" s="100" t="s">
        <v>117</v>
      </c>
      <c r="D116" s="24"/>
      <c r="E116" s="17"/>
      <c r="F116" s="60"/>
      <c r="G116" s="136"/>
      <c r="H116" s="3"/>
    </row>
    <row r="117" spans="1:8" s="12" customFormat="1" ht="12.75" x14ac:dyDescent="0.25">
      <c r="A117" s="85">
        <v>25</v>
      </c>
      <c r="B117" s="59" t="s">
        <v>95</v>
      </c>
      <c r="C117" s="38" t="s">
        <v>116</v>
      </c>
      <c r="D117" s="24" t="s">
        <v>3</v>
      </c>
      <c r="E117" s="17">
        <v>180</v>
      </c>
      <c r="F117" s="60"/>
      <c r="G117" s="136"/>
      <c r="H117" s="3"/>
    </row>
    <row r="118" spans="1:8" s="12" customFormat="1" ht="12.75" x14ac:dyDescent="0.2">
      <c r="A118" s="85">
        <v>26</v>
      </c>
      <c r="B118" s="59"/>
      <c r="C118" s="100" t="s">
        <v>118</v>
      </c>
      <c r="D118" s="24"/>
      <c r="E118" s="17"/>
      <c r="F118" s="60"/>
      <c r="G118" s="136"/>
      <c r="H118" s="3"/>
    </row>
    <row r="119" spans="1:8" s="12" customFormat="1" ht="12.75" x14ac:dyDescent="0.25">
      <c r="A119" s="85">
        <v>27</v>
      </c>
      <c r="B119" s="59" t="s">
        <v>95</v>
      </c>
      <c r="C119" s="38" t="s">
        <v>119</v>
      </c>
      <c r="D119" s="24" t="s">
        <v>3</v>
      </c>
      <c r="E119" s="17">
        <v>700</v>
      </c>
      <c r="F119" s="60"/>
      <c r="G119" s="136"/>
      <c r="H119" s="3"/>
    </row>
    <row r="120" spans="1:8" s="12" customFormat="1" ht="12.75" x14ac:dyDescent="0.2">
      <c r="A120" s="85">
        <v>28</v>
      </c>
      <c r="B120" s="59"/>
      <c r="C120" s="100" t="s">
        <v>120</v>
      </c>
      <c r="D120" s="24"/>
      <c r="E120" s="17"/>
      <c r="F120" s="60"/>
      <c r="G120" s="136"/>
      <c r="H120" s="3"/>
    </row>
    <row r="121" spans="1:8" s="12" customFormat="1" ht="12.75" x14ac:dyDescent="0.25">
      <c r="A121" s="85">
        <v>29</v>
      </c>
      <c r="B121" s="59" t="s">
        <v>95</v>
      </c>
      <c r="C121" s="38" t="s">
        <v>121</v>
      </c>
      <c r="D121" s="24" t="s">
        <v>3</v>
      </c>
      <c r="E121" s="17">
        <v>92</v>
      </c>
      <c r="F121" s="60"/>
      <c r="G121" s="136"/>
      <c r="H121" s="3"/>
    </row>
    <row r="122" spans="1:8" s="12" customFormat="1" ht="12.75" x14ac:dyDescent="0.2">
      <c r="A122" s="85">
        <v>30</v>
      </c>
      <c r="B122" s="59"/>
      <c r="C122" s="100" t="s">
        <v>122</v>
      </c>
      <c r="D122" s="24"/>
      <c r="E122" s="17"/>
      <c r="F122" s="60"/>
      <c r="G122" s="136"/>
      <c r="H122" s="3"/>
    </row>
    <row r="123" spans="1:8" s="12" customFormat="1" ht="12.75" x14ac:dyDescent="0.25">
      <c r="A123" s="85">
        <v>31</v>
      </c>
      <c r="B123" s="59" t="s">
        <v>95</v>
      </c>
      <c r="C123" s="38" t="s">
        <v>123</v>
      </c>
      <c r="D123" s="24" t="s">
        <v>7</v>
      </c>
      <c r="E123" s="17">
        <v>36</v>
      </c>
      <c r="F123" s="60"/>
      <c r="G123" s="136"/>
      <c r="H123" s="3"/>
    </row>
    <row r="124" spans="1:8" s="12" customFormat="1" ht="12.75" x14ac:dyDescent="0.2">
      <c r="A124" s="85">
        <v>32</v>
      </c>
      <c r="B124" s="59"/>
      <c r="C124" s="100" t="s">
        <v>124</v>
      </c>
      <c r="D124" s="24"/>
      <c r="E124" s="17"/>
      <c r="F124" s="60"/>
      <c r="G124" s="136"/>
      <c r="H124" s="3"/>
    </row>
    <row r="125" spans="1:8" s="12" customFormat="1" ht="12.75" x14ac:dyDescent="0.25">
      <c r="A125" s="85">
        <v>33</v>
      </c>
      <c r="B125" s="59" t="s">
        <v>95</v>
      </c>
      <c r="C125" s="38" t="s">
        <v>125</v>
      </c>
      <c r="D125" s="24" t="s">
        <v>7</v>
      </c>
      <c r="E125" s="17">
        <v>18</v>
      </c>
      <c r="F125" s="60"/>
      <c r="G125" s="136"/>
      <c r="H125" s="3"/>
    </row>
    <row r="126" spans="1:8" s="12" customFormat="1" ht="12.75" x14ac:dyDescent="0.25">
      <c r="A126" s="85">
        <v>34</v>
      </c>
      <c r="B126" s="59" t="s">
        <v>95</v>
      </c>
      <c r="C126" s="38" t="s">
        <v>126</v>
      </c>
      <c r="D126" s="24" t="s">
        <v>7</v>
      </c>
      <c r="E126" s="17">
        <f>E125</f>
        <v>18</v>
      </c>
      <c r="F126" s="60"/>
      <c r="G126" s="136"/>
      <c r="H126" s="3"/>
    </row>
    <row r="127" spans="1:8" s="12" customFormat="1" ht="12.75" x14ac:dyDescent="0.2">
      <c r="A127" s="85">
        <v>35</v>
      </c>
      <c r="B127" s="59"/>
      <c r="C127" s="100" t="s">
        <v>127</v>
      </c>
      <c r="D127" s="24"/>
      <c r="E127" s="17"/>
      <c r="F127" s="60"/>
      <c r="G127" s="136"/>
      <c r="H127" s="3"/>
    </row>
    <row r="128" spans="1:8" s="12" customFormat="1" ht="12.75" x14ac:dyDescent="0.25">
      <c r="A128" s="85">
        <v>36</v>
      </c>
      <c r="B128" s="59" t="s">
        <v>95</v>
      </c>
      <c r="C128" s="38" t="s">
        <v>128</v>
      </c>
      <c r="D128" s="24" t="s">
        <v>7</v>
      </c>
      <c r="E128" s="17">
        <f>E125</f>
        <v>18</v>
      </c>
      <c r="F128" s="60"/>
      <c r="G128" s="136"/>
      <c r="H128" s="3"/>
    </row>
    <row r="129" spans="1:8" s="12" customFormat="1" ht="12.75" x14ac:dyDescent="0.2">
      <c r="A129" s="85">
        <v>37</v>
      </c>
      <c r="B129" s="59"/>
      <c r="C129" s="100" t="s">
        <v>129</v>
      </c>
      <c r="D129" s="24"/>
      <c r="E129" s="17"/>
      <c r="F129" s="60"/>
      <c r="G129" s="136"/>
      <c r="H129" s="3"/>
    </row>
    <row r="130" spans="1:8" s="12" customFormat="1" ht="12.75" x14ac:dyDescent="0.25">
      <c r="A130" s="85">
        <v>38</v>
      </c>
      <c r="B130" s="59" t="s">
        <v>95</v>
      </c>
      <c r="C130" s="38" t="s">
        <v>130</v>
      </c>
      <c r="D130" s="24" t="s">
        <v>7</v>
      </c>
      <c r="E130" s="17">
        <f>E125</f>
        <v>18</v>
      </c>
      <c r="F130" s="60"/>
      <c r="G130" s="136"/>
      <c r="H130" s="3"/>
    </row>
    <row r="131" spans="1:8" s="12" customFormat="1" ht="12.75" x14ac:dyDescent="0.2">
      <c r="A131" s="85">
        <v>39</v>
      </c>
      <c r="B131" s="59"/>
      <c r="C131" s="100" t="s">
        <v>131</v>
      </c>
      <c r="D131" s="24"/>
      <c r="E131" s="17"/>
      <c r="F131" s="60"/>
      <c r="G131" s="136"/>
      <c r="H131" s="3"/>
    </row>
    <row r="132" spans="1:8" s="12" customFormat="1" ht="12.75" x14ac:dyDescent="0.25">
      <c r="A132" s="85">
        <v>40</v>
      </c>
      <c r="B132" s="59" t="s">
        <v>95</v>
      </c>
      <c r="C132" s="38" t="s">
        <v>132</v>
      </c>
      <c r="D132" s="24" t="s">
        <v>7</v>
      </c>
      <c r="E132" s="17">
        <f>E125</f>
        <v>18</v>
      </c>
      <c r="F132" s="60"/>
      <c r="G132" s="136"/>
      <c r="H132" s="3"/>
    </row>
    <row r="133" spans="1:8" s="12" customFormat="1" ht="12.75" x14ac:dyDescent="0.2">
      <c r="A133" s="85">
        <v>41</v>
      </c>
      <c r="B133" s="59"/>
      <c r="C133" s="100" t="s">
        <v>133</v>
      </c>
      <c r="D133" s="24"/>
      <c r="E133" s="17"/>
      <c r="F133" s="60"/>
      <c r="G133" s="136"/>
      <c r="H133" s="3"/>
    </row>
    <row r="134" spans="1:8" s="12" customFormat="1" ht="12.75" x14ac:dyDescent="0.25">
      <c r="A134" s="85">
        <v>42</v>
      </c>
      <c r="B134" s="59" t="s">
        <v>95</v>
      </c>
      <c r="C134" s="38" t="s">
        <v>134</v>
      </c>
      <c r="D134" s="24" t="s">
        <v>7</v>
      </c>
      <c r="E134" s="17">
        <f>E125</f>
        <v>18</v>
      </c>
      <c r="F134" s="60"/>
      <c r="G134" s="136"/>
      <c r="H134" s="3"/>
    </row>
    <row r="135" spans="1:8" s="12" customFormat="1" ht="12.75" x14ac:dyDescent="0.2">
      <c r="A135" s="85">
        <v>43</v>
      </c>
      <c r="B135" s="59"/>
      <c r="C135" s="100" t="s">
        <v>135</v>
      </c>
      <c r="D135" s="24"/>
      <c r="E135" s="17"/>
      <c r="F135" s="60"/>
      <c r="G135" s="136"/>
      <c r="H135" s="3"/>
    </row>
    <row r="136" spans="1:8" s="12" customFormat="1" ht="12.75" x14ac:dyDescent="0.25">
      <c r="A136" s="85">
        <v>44</v>
      </c>
      <c r="B136" s="59" t="s">
        <v>95</v>
      </c>
      <c r="C136" s="38" t="s">
        <v>136</v>
      </c>
      <c r="D136" s="24" t="s">
        <v>7</v>
      </c>
      <c r="E136" s="17">
        <f>E125</f>
        <v>18</v>
      </c>
      <c r="F136" s="60"/>
      <c r="G136" s="136"/>
      <c r="H136" s="3"/>
    </row>
    <row r="137" spans="1:8" s="12" customFormat="1" ht="12.75" x14ac:dyDescent="0.2">
      <c r="A137" s="85">
        <v>45</v>
      </c>
      <c r="B137" s="59"/>
      <c r="C137" s="100" t="s">
        <v>137</v>
      </c>
      <c r="D137" s="24"/>
      <c r="E137" s="17"/>
      <c r="F137" s="60"/>
      <c r="G137" s="136"/>
      <c r="H137" s="3"/>
    </row>
    <row r="138" spans="1:8" s="12" customFormat="1" ht="12.75" x14ac:dyDescent="0.25">
      <c r="A138" s="85">
        <v>46</v>
      </c>
      <c r="B138" s="59" t="s">
        <v>95</v>
      </c>
      <c r="C138" s="38" t="s">
        <v>138</v>
      </c>
      <c r="D138" s="24" t="s">
        <v>7</v>
      </c>
      <c r="E138" s="17">
        <f>E125</f>
        <v>18</v>
      </c>
      <c r="F138" s="60"/>
      <c r="G138" s="136"/>
      <c r="H138" s="3"/>
    </row>
    <row r="139" spans="1:8" s="12" customFormat="1" ht="12.75" x14ac:dyDescent="0.2">
      <c r="A139" s="85">
        <v>47</v>
      </c>
      <c r="B139" s="59"/>
      <c r="C139" s="100" t="s">
        <v>139</v>
      </c>
      <c r="D139" s="24"/>
      <c r="E139" s="17"/>
      <c r="F139" s="60"/>
      <c r="G139" s="136"/>
      <c r="H139" s="3"/>
    </row>
    <row r="140" spans="1:8" s="12" customFormat="1" ht="24" x14ac:dyDescent="0.25">
      <c r="A140" s="85">
        <v>48</v>
      </c>
      <c r="B140" s="59"/>
      <c r="C140" s="38" t="s">
        <v>278</v>
      </c>
      <c r="D140" s="24" t="s">
        <v>109</v>
      </c>
      <c r="E140" s="17">
        <v>1</v>
      </c>
      <c r="F140" s="60"/>
      <c r="G140" s="136"/>
      <c r="H140" s="3"/>
    </row>
    <row r="141" spans="1:8" s="12" customFormat="1" ht="12.75" x14ac:dyDescent="0.25">
      <c r="A141" s="85">
        <v>49</v>
      </c>
      <c r="B141" s="59"/>
      <c r="C141" s="38" t="s">
        <v>128</v>
      </c>
      <c r="D141" s="24"/>
      <c r="E141" s="17"/>
      <c r="F141" s="60"/>
      <c r="G141" s="136"/>
      <c r="H141" s="3"/>
    </row>
    <row r="142" spans="1:8" s="12" customFormat="1" ht="12.75" x14ac:dyDescent="0.2">
      <c r="A142" s="85">
        <v>50</v>
      </c>
      <c r="B142" s="59"/>
      <c r="C142" s="100" t="s">
        <v>279</v>
      </c>
      <c r="D142" s="24" t="s">
        <v>7</v>
      </c>
      <c r="E142" s="17">
        <v>1</v>
      </c>
      <c r="F142" s="60"/>
      <c r="G142" s="136"/>
      <c r="H142" s="3"/>
    </row>
    <row r="143" spans="1:8" s="12" customFormat="1" ht="12.75" x14ac:dyDescent="0.25">
      <c r="A143" s="85">
        <v>51</v>
      </c>
      <c r="B143" s="59"/>
      <c r="C143" s="38" t="s">
        <v>128</v>
      </c>
      <c r="D143" s="24"/>
      <c r="E143" s="17"/>
      <c r="F143" s="60"/>
      <c r="G143" s="136"/>
      <c r="H143" s="3"/>
    </row>
    <row r="144" spans="1:8" s="12" customFormat="1" ht="12.75" x14ac:dyDescent="0.2">
      <c r="A144" s="85">
        <v>52</v>
      </c>
      <c r="B144" s="59"/>
      <c r="C144" s="100" t="s">
        <v>280</v>
      </c>
      <c r="D144" s="24" t="s">
        <v>7</v>
      </c>
      <c r="E144" s="17">
        <v>1</v>
      </c>
      <c r="F144" s="60"/>
      <c r="G144" s="136"/>
      <c r="H144" s="3"/>
    </row>
    <row r="145" spans="1:8" s="12" customFormat="1" ht="12.75" x14ac:dyDescent="0.25">
      <c r="A145" s="85">
        <v>53</v>
      </c>
      <c r="B145" s="59"/>
      <c r="C145" s="38" t="s">
        <v>281</v>
      </c>
      <c r="D145" s="24"/>
      <c r="E145" s="17"/>
      <c r="F145" s="60"/>
      <c r="G145" s="136"/>
      <c r="H145" s="3"/>
    </row>
    <row r="146" spans="1:8" s="12" customFormat="1" ht="12.75" x14ac:dyDescent="0.2">
      <c r="A146" s="85">
        <v>54</v>
      </c>
      <c r="B146" s="59"/>
      <c r="C146" s="100" t="s">
        <v>282</v>
      </c>
      <c r="D146" s="24" t="s">
        <v>7</v>
      </c>
      <c r="E146" s="17">
        <v>1</v>
      </c>
      <c r="F146" s="60"/>
      <c r="G146" s="136"/>
      <c r="H146" s="3"/>
    </row>
    <row r="147" spans="1:8" s="12" customFormat="1" ht="12.75" x14ac:dyDescent="0.25">
      <c r="A147" s="85">
        <v>55</v>
      </c>
      <c r="B147" s="59"/>
      <c r="C147" s="38" t="s">
        <v>283</v>
      </c>
      <c r="D147" s="24"/>
      <c r="E147" s="17"/>
      <c r="F147" s="60"/>
      <c r="G147" s="136"/>
      <c r="H147" s="3"/>
    </row>
    <row r="148" spans="1:8" s="12" customFormat="1" ht="12.75" x14ac:dyDescent="0.2">
      <c r="A148" s="85">
        <v>56</v>
      </c>
      <c r="B148" s="59"/>
      <c r="C148" s="100" t="s">
        <v>284</v>
      </c>
      <c r="D148" s="24" t="s">
        <v>7</v>
      </c>
      <c r="E148" s="17">
        <v>1</v>
      </c>
      <c r="F148" s="60"/>
      <c r="G148" s="136"/>
      <c r="H148" s="3"/>
    </row>
    <row r="149" spans="1:8" s="12" customFormat="1" ht="12.75" x14ac:dyDescent="0.25">
      <c r="A149" s="85">
        <v>57</v>
      </c>
      <c r="B149" s="59"/>
      <c r="C149" s="38" t="s">
        <v>285</v>
      </c>
      <c r="D149" s="24"/>
      <c r="E149" s="17"/>
      <c r="F149" s="60"/>
      <c r="G149" s="136"/>
      <c r="H149" s="3"/>
    </row>
    <row r="150" spans="1:8" s="12" customFormat="1" ht="12.75" x14ac:dyDescent="0.2">
      <c r="A150" s="85">
        <v>58</v>
      </c>
      <c r="B150" s="59"/>
      <c r="C150" s="100" t="s">
        <v>286</v>
      </c>
      <c r="D150" s="24" t="s">
        <v>7</v>
      </c>
      <c r="E150" s="17">
        <v>1</v>
      </c>
      <c r="F150" s="60"/>
      <c r="G150" s="136"/>
      <c r="H150" s="3"/>
    </row>
    <row r="151" spans="1:8" s="12" customFormat="1" ht="12.75" x14ac:dyDescent="0.25">
      <c r="A151" s="85">
        <v>59</v>
      </c>
      <c r="B151" s="59" t="s">
        <v>95</v>
      </c>
      <c r="C151" s="38" t="s">
        <v>140</v>
      </c>
      <c r="D151" s="24" t="s">
        <v>277</v>
      </c>
      <c r="E151" s="17">
        <v>76</v>
      </c>
      <c r="F151" s="60"/>
      <c r="G151" s="136"/>
      <c r="H151" s="3"/>
    </row>
    <row r="152" spans="1:8" s="12" customFormat="1" ht="12.75" x14ac:dyDescent="0.25">
      <c r="A152" s="85">
        <v>60</v>
      </c>
      <c r="B152" s="59" t="s">
        <v>95</v>
      </c>
      <c r="C152" s="38" t="s">
        <v>141</v>
      </c>
      <c r="D152" s="24" t="s">
        <v>7</v>
      </c>
      <c r="E152" s="17">
        <f>E125</f>
        <v>18</v>
      </c>
      <c r="F152" s="60"/>
      <c r="G152" s="136"/>
      <c r="H152" s="3"/>
    </row>
    <row r="153" spans="1:8" s="12" customFormat="1" ht="13.5" thickBot="1" x14ac:dyDescent="0.3">
      <c r="A153" s="85">
        <v>61</v>
      </c>
      <c r="B153" s="90" t="s">
        <v>95</v>
      </c>
      <c r="C153" s="35" t="s">
        <v>287</v>
      </c>
      <c r="D153" s="28" t="s">
        <v>7</v>
      </c>
      <c r="E153" s="18">
        <v>1</v>
      </c>
      <c r="F153" s="61"/>
      <c r="G153" s="137"/>
      <c r="H153" s="3"/>
    </row>
    <row r="154" spans="1:8" s="2" customFormat="1" ht="15" customHeight="1" thickBot="1" x14ac:dyDescent="0.3">
      <c r="A154" s="196"/>
      <c r="B154" s="197"/>
      <c r="C154" s="198" t="s">
        <v>444</v>
      </c>
      <c r="D154" s="199"/>
      <c r="E154" s="200"/>
      <c r="F154" s="201"/>
      <c r="G154" s="202"/>
      <c r="H154" s="10"/>
    </row>
    <row r="155" spans="1:8" s="12" customFormat="1" ht="24.75" thickBot="1" x14ac:dyDescent="0.3">
      <c r="A155" s="97">
        <v>62</v>
      </c>
      <c r="B155" s="90" t="s">
        <v>95</v>
      </c>
      <c r="C155" s="35" t="s">
        <v>443</v>
      </c>
      <c r="D155" s="28" t="s">
        <v>17</v>
      </c>
      <c r="E155" s="119">
        <v>1</v>
      </c>
      <c r="F155" s="61"/>
      <c r="G155" s="62"/>
      <c r="H155" s="3"/>
    </row>
    <row r="156" spans="1:8" s="2" customFormat="1" ht="13.5" thickBot="1" x14ac:dyDescent="0.3">
      <c r="A156" s="13"/>
      <c r="B156" s="13"/>
      <c r="C156" s="10"/>
      <c r="D156" s="226" t="s">
        <v>12</v>
      </c>
      <c r="E156" s="227"/>
      <c r="F156" s="227"/>
      <c r="G156" s="140"/>
      <c r="H156" s="10"/>
    </row>
    <row r="157" spans="1:8" s="2" customFormat="1" ht="16.5" customHeight="1" x14ac:dyDescent="0.25">
      <c r="A157" s="4"/>
      <c r="B157" s="4"/>
      <c r="C157" s="6"/>
      <c r="D157" s="4"/>
      <c r="E157" s="5"/>
      <c r="F157" s="3"/>
      <c r="G157" s="7"/>
      <c r="H157" s="10"/>
    </row>
    <row r="158" spans="1:8" s="2" customFormat="1" ht="18.75" customHeight="1" x14ac:dyDescent="0.25">
      <c r="A158" s="216" t="s">
        <v>0</v>
      </c>
      <c r="B158" s="216"/>
      <c r="D158" s="8"/>
      <c r="E158" s="8"/>
      <c r="F158" s="8"/>
      <c r="G158" s="9"/>
      <c r="H158" s="156"/>
    </row>
    <row r="159" spans="1:8" s="2" customFormat="1" ht="29.25" customHeight="1" x14ac:dyDescent="0.25">
      <c r="A159" s="215" t="s">
        <v>24</v>
      </c>
      <c r="B159" s="215"/>
      <c r="C159" s="215"/>
      <c r="D159" s="215"/>
      <c r="E159" s="215"/>
      <c r="F159" s="215"/>
      <c r="G159" s="215"/>
    </row>
    <row r="160" spans="1:8" s="2" customFormat="1" ht="15.75" customHeight="1" x14ac:dyDescent="0.25">
      <c r="A160" s="215" t="s">
        <v>57</v>
      </c>
      <c r="B160" s="215"/>
      <c r="C160" s="215"/>
      <c r="D160" s="215"/>
      <c r="E160" s="215"/>
      <c r="F160" s="215"/>
      <c r="G160" s="215"/>
    </row>
    <row r="161" spans="1:7" s="2" customFormat="1" ht="42" customHeight="1" x14ac:dyDescent="0.25">
      <c r="A161" s="215" t="s">
        <v>424</v>
      </c>
      <c r="B161" s="215"/>
      <c r="C161" s="215"/>
      <c r="D161" s="215"/>
      <c r="E161" s="215"/>
      <c r="F161" s="215"/>
      <c r="G161" s="215"/>
    </row>
    <row r="162" spans="1:7" s="2" customFormat="1" ht="12.75" x14ac:dyDescent="0.25">
      <c r="A162" s="215" t="s">
        <v>25</v>
      </c>
      <c r="B162" s="215"/>
      <c r="C162" s="215"/>
      <c r="D162" s="215"/>
      <c r="E162" s="215"/>
      <c r="F162" s="215"/>
      <c r="G162" s="215"/>
    </row>
    <row r="163" spans="1:7" s="2" customFormat="1" ht="29.25" customHeight="1" x14ac:dyDescent="0.25">
      <c r="A163" s="215" t="s">
        <v>426</v>
      </c>
      <c r="B163" s="215"/>
      <c r="C163" s="215"/>
      <c r="D163" s="215"/>
      <c r="E163" s="215"/>
      <c r="F163" s="215"/>
      <c r="G163" s="215"/>
    </row>
    <row r="164" spans="1:7" s="2" customFormat="1" ht="26.25" customHeight="1" x14ac:dyDescent="0.25">
      <c r="A164" s="215" t="s">
        <v>27</v>
      </c>
      <c r="B164" s="215"/>
      <c r="C164" s="215"/>
      <c r="D164" s="215"/>
      <c r="E164" s="215"/>
      <c r="F164" s="215"/>
      <c r="G164" s="215"/>
    </row>
    <row r="165" spans="1:7" ht="12.6" customHeight="1" x14ac:dyDescent="0.25">
      <c r="A165" s="215" t="s">
        <v>425</v>
      </c>
      <c r="B165" s="215"/>
      <c r="C165" s="215"/>
      <c r="D165" s="215"/>
      <c r="E165" s="215"/>
      <c r="F165" s="215"/>
      <c r="G165" s="215"/>
    </row>
    <row r="166" spans="1:7" ht="12.6" customHeight="1" x14ac:dyDescent="0.25">
      <c r="A166" s="215" t="s">
        <v>54</v>
      </c>
      <c r="B166" s="215"/>
      <c r="C166" s="215"/>
      <c r="D166" s="215"/>
      <c r="E166" s="215"/>
      <c r="F166" s="215"/>
      <c r="G166" s="215"/>
    </row>
    <row r="167" spans="1:7" ht="29.25" customHeight="1" x14ac:dyDescent="0.25"/>
  </sheetData>
  <mergeCells count="13">
    <mergeCell ref="A165:G165"/>
    <mergeCell ref="A166:G166"/>
    <mergeCell ref="A1:G1"/>
    <mergeCell ref="A158:B158"/>
    <mergeCell ref="A4:G4"/>
    <mergeCell ref="A90:G90"/>
    <mergeCell ref="D156:F156"/>
    <mergeCell ref="A159:G159"/>
    <mergeCell ref="A160:G160"/>
    <mergeCell ref="A161:G161"/>
    <mergeCell ref="A162:G162"/>
    <mergeCell ref="A163:G163"/>
    <mergeCell ref="A164:G164"/>
  </mergeCells>
  <conditionalFormatting sqref="C25:C41">
    <cfRule type="expression" dxfId="0" priority="1" stopIfTrue="1">
      <formula>$C25=0</formula>
    </cfRule>
  </conditionalFormatting>
  <pageMargins left="0.70866141732283472" right="0.70866141732283472" top="0.74803149606299213" bottom="0.74803149606299213" header="0.31496062992125984" footer="0.31496062992125984"/>
  <pageSetup paperSize="9" scale="86" fitToHeight="0" orientation="portrait" verticalDpi="0" r:id="rId1"/>
  <ignoredErrors>
    <ignoredError sqref="B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7"/>
  <sheetViews>
    <sheetView workbookViewId="0">
      <pane xSplit="5" ySplit="3" topLeftCell="F115" activePane="bottomRight" state="frozen"/>
      <selection pane="topRight" activeCell="F1" sqref="F1"/>
      <selection pane="bottomLeft" activeCell="A4" sqref="A4"/>
      <selection pane="bottomRight" activeCell="M137" sqref="M137"/>
    </sheetView>
  </sheetViews>
  <sheetFormatPr defaultRowHeight="15" x14ac:dyDescent="0.25"/>
  <cols>
    <col min="1" max="2" width="9.140625" style="155"/>
    <col min="3" max="3" width="46.5703125" style="155" customWidth="1"/>
    <col min="4" max="16384" width="9.140625" style="155"/>
  </cols>
  <sheetData>
    <row r="1" spans="1:8" ht="15.75" x14ac:dyDescent="0.25">
      <c r="A1" s="228" t="s">
        <v>441</v>
      </c>
      <c r="B1" s="229"/>
      <c r="C1" s="229"/>
      <c r="D1" s="229"/>
      <c r="E1" s="229"/>
      <c r="F1" s="229"/>
      <c r="G1" s="229"/>
      <c r="H1" s="167"/>
    </row>
    <row r="2" spans="1:8" ht="15.75" thickBot="1" x14ac:dyDescent="0.3"/>
    <row r="3" spans="1:8" ht="23.25" thickBot="1" x14ac:dyDescent="0.3">
      <c r="A3" s="169" t="s">
        <v>1</v>
      </c>
      <c r="B3" s="170" t="s">
        <v>157</v>
      </c>
      <c r="C3" s="171" t="s">
        <v>4</v>
      </c>
      <c r="D3" s="172" t="s">
        <v>2</v>
      </c>
      <c r="E3" s="173" t="s">
        <v>13</v>
      </c>
      <c r="F3" s="124" t="s">
        <v>44</v>
      </c>
      <c r="G3" s="170" t="s">
        <v>45</v>
      </c>
    </row>
    <row r="4" spans="1:8" s="12" customFormat="1" ht="13.5" thickBot="1" x14ac:dyDescent="0.3">
      <c r="A4" s="196">
        <v>1</v>
      </c>
      <c r="B4" s="197"/>
      <c r="C4" s="198" t="s">
        <v>5</v>
      </c>
      <c r="D4" s="199"/>
      <c r="E4" s="200"/>
      <c r="F4" s="201"/>
      <c r="G4" s="202"/>
      <c r="H4" s="3"/>
    </row>
    <row r="5" spans="1:8" ht="24" x14ac:dyDescent="0.25">
      <c r="A5" s="64" t="s">
        <v>16</v>
      </c>
      <c r="B5" s="59" t="s">
        <v>159</v>
      </c>
      <c r="C5" s="36" t="s">
        <v>442</v>
      </c>
      <c r="D5" s="24" t="s">
        <v>17</v>
      </c>
      <c r="E5" s="17">
        <v>1</v>
      </c>
      <c r="F5" s="60"/>
      <c r="G5" s="138"/>
    </row>
    <row r="6" spans="1:8" ht="60" x14ac:dyDescent="0.25">
      <c r="A6" s="64" t="s">
        <v>18</v>
      </c>
      <c r="B6" s="59" t="s">
        <v>81</v>
      </c>
      <c r="C6" s="66" t="s">
        <v>288</v>
      </c>
      <c r="D6" s="24" t="s">
        <v>17</v>
      </c>
      <c r="E6" s="17">
        <v>1</v>
      </c>
      <c r="F6" s="60"/>
      <c r="G6" s="138"/>
    </row>
    <row r="7" spans="1:8" x14ac:dyDescent="0.25">
      <c r="A7" s="64" t="s">
        <v>19</v>
      </c>
      <c r="B7" s="59" t="s">
        <v>9</v>
      </c>
      <c r="C7" s="38" t="s">
        <v>6</v>
      </c>
      <c r="D7" s="24" t="s">
        <v>3</v>
      </c>
      <c r="E7" s="17">
        <v>321</v>
      </c>
      <c r="F7" s="60"/>
      <c r="G7" s="138"/>
    </row>
    <row r="8" spans="1:8" ht="36" x14ac:dyDescent="0.25">
      <c r="A8" s="64" t="s">
        <v>20</v>
      </c>
      <c r="B8" s="59" t="s">
        <v>23</v>
      </c>
      <c r="C8" s="66" t="s">
        <v>289</v>
      </c>
      <c r="D8" s="24" t="s">
        <v>50</v>
      </c>
      <c r="E8" s="17">
        <v>3332</v>
      </c>
      <c r="F8" s="60"/>
      <c r="G8" s="138"/>
    </row>
    <row r="9" spans="1:8" ht="36" x14ac:dyDescent="0.25">
      <c r="A9" s="64" t="s">
        <v>21</v>
      </c>
      <c r="B9" s="59" t="s">
        <v>14</v>
      </c>
      <c r="C9" s="38" t="s">
        <v>290</v>
      </c>
      <c r="D9" s="24" t="s">
        <v>50</v>
      </c>
      <c r="E9" s="17">
        <v>340</v>
      </c>
      <c r="F9" s="60"/>
      <c r="G9" s="138"/>
    </row>
    <row r="10" spans="1:8" ht="24" x14ac:dyDescent="0.25">
      <c r="A10" s="64" t="s">
        <v>22</v>
      </c>
      <c r="B10" s="59" t="s">
        <v>64</v>
      </c>
      <c r="C10" s="38" t="s">
        <v>291</v>
      </c>
      <c r="D10" s="24" t="s">
        <v>7</v>
      </c>
      <c r="E10" s="17">
        <v>7</v>
      </c>
      <c r="F10" s="60"/>
      <c r="G10" s="138"/>
    </row>
    <row r="11" spans="1:8" ht="24" x14ac:dyDescent="0.25">
      <c r="A11" s="64" t="s">
        <v>47</v>
      </c>
      <c r="B11" s="59" t="s">
        <v>64</v>
      </c>
      <c r="C11" s="66" t="s">
        <v>292</v>
      </c>
      <c r="D11" s="24" t="s">
        <v>50</v>
      </c>
      <c r="E11" s="17">
        <v>171</v>
      </c>
      <c r="F11" s="60"/>
      <c r="G11" s="138"/>
    </row>
    <row r="12" spans="1:8" ht="24" x14ac:dyDescent="0.25">
      <c r="A12" s="64" t="s">
        <v>51</v>
      </c>
      <c r="B12" s="59" t="s">
        <v>14</v>
      </c>
      <c r="C12" s="38" t="s">
        <v>293</v>
      </c>
      <c r="D12" s="24" t="s">
        <v>50</v>
      </c>
      <c r="E12" s="17">
        <v>50</v>
      </c>
      <c r="F12" s="60"/>
      <c r="G12" s="138"/>
    </row>
    <row r="13" spans="1:8" x14ac:dyDescent="0.25">
      <c r="A13" s="64" t="s">
        <v>55</v>
      </c>
      <c r="B13" s="59" t="s">
        <v>14</v>
      </c>
      <c r="C13" s="38" t="s">
        <v>165</v>
      </c>
      <c r="D13" s="24" t="s">
        <v>3</v>
      </c>
      <c r="E13" s="17">
        <v>152</v>
      </c>
      <c r="F13" s="60"/>
      <c r="G13" s="138"/>
    </row>
    <row r="14" spans="1:8" x14ac:dyDescent="0.25">
      <c r="A14" s="64" t="s">
        <v>164</v>
      </c>
      <c r="B14" s="59" t="s">
        <v>251</v>
      </c>
      <c r="C14" s="66" t="s">
        <v>294</v>
      </c>
      <c r="D14" s="24" t="s">
        <v>7</v>
      </c>
      <c r="E14" s="17">
        <v>2</v>
      </c>
      <c r="F14" s="60"/>
      <c r="G14" s="138"/>
    </row>
    <row r="15" spans="1:8" ht="24.75" thickBot="1" x14ac:dyDescent="0.3">
      <c r="A15" s="64" t="s">
        <v>166</v>
      </c>
      <c r="B15" s="59" t="s">
        <v>14</v>
      </c>
      <c r="C15" s="66" t="s">
        <v>295</v>
      </c>
      <c r="D15" s="24" t="s">
        <v>7</v>
      </c>
      <c r="E15" s="17">
        <v>9</v>
      </c>
      <c r="F15" s="60"/>
      <c r="G15" s="138"/>
    </row>
    <row r="16" spans="1:8" s="12" customFormat="1" ht="13.5" thickBot="1" x14ac:dyDescent="0.3">
      <c r="A16" s="196">
        <v>2</v>
      </c>
      <c r="B16" s="197"/>
      <c r="C16" s="198" t="s">
        <v>8</v>
      </c>
      <c r="D16" s="199"/>
      <c r="E16" s="200"/>
      <c r="F16" s="201"/>
      <c r="G16" s="202"/>
      <c r="H16" s="3"/>
    </row>
    <row r="17" spans="1:8" ht="36" x14ac:dyDescent="0.25">
      <c r="A17" s="64" t="s">
        <v>34</v>
      </c>
      <c r="B17" s="59" t="s">
        <v>28</v>
      </c>
      <c r="C17" s="38" t="s">
        <v>296</v>
      </c>
      <c r="D17" s="24" t="s">
        <v>7</v>
      </c>
      <c r="E17" s="17">
        <v>5</v>
      </c>
      <c r="F17" s="60"/>
      <c r="G17" s="138"/>
    </row>
    <row r="18" spans="1:8" ht="36" x14ac:dyDescent="0.25">
      <c r="A18" s="64" t="s">
        <v>63</v>
      </c>
      <c r="B18" s="59" t="s">
        <v>28</v>
      </c>
      <c r="C18" s="38" t="s">
        <v>46</v>
      </c>
      <c r="D18" s="24" t="s">
        <v>7</v>
      </c>
      <c r="E18" s="17">
        <v>1</v>
      </c>
      <c r="F18" s="60"/>
      <c r="G18" s="138"/>
    </row>
    <row r="19" spans="1:8" ht="36" x14ac:dyDescent="0.25">
      <c r="A19" s="64" t="s">
        <v>81</v>
      </c>
      <c r="B19" s="59" t="s">
        <v>28</v>
      </c>
      <c r="C19" s="66" t="s">
        <v>297</v>
      </c>
      <c r="D19" s="24" t="s">
        <v>7</v>
      </c>
      <c r="E19" s="17">
        <v>1</v>
      </c>
      <c r="F19" s="60"/>
      <c r="G19" s="138"/>
    </row>
    <row r="20" spans="1:8" ht="36" x14ac:dyDescent="0.25">
      <c r="A20" s="64" t="s">
        <v>92</v>
      </c>
      <c r="B20" s="59" t="s">
        <v>28</v>
      </c>
      <c r="C20" s="38" t="s">
        <v>298</v>
      </c>
      <c r="D20" s="24" t="s">
        <v>7</v>
      </c>
      <c r="E20" s="17">
        <v>1</v>
      </c>
      <c r="F20" s="60"/>
      <c r="G20" s="138"/>
    </row>
    <row r="21" spans="1:8" ht="24" x14ac:dyDescent="0.25">
      <c r="A21" s="64" t="s">
        <v>142</v>
      </c>
      <c r="B21" s="59" t="s">
        <v>86</v>
      </c>
      <c r="C21" s="38" t="s">
        <v>53</v>
      </c>
      <c r="D21" s="24" t="s">
        <v>3</v>
      </c>
      <c r="E21" s="17">
        <v>480</v>
      </c>
      <c r="F21" s="60"/>
      <c r="G21" s="138"/>
    </row>
    <row r="22" spans="1:8" x14ac:dyDescent="0.25">
      <c r="A22" s="64" t="s">
        <v>172</v>
      </c>
      <c r="B22" s="59" t="s">
        <v>86</v>
      </c>
      <c r="C22" s="145" t="s">
        <v>299</v>
      </c>
      <c r="D22" s="24" t="s">
        <v>3</v>
      </c>
      <c r="E22" s="17">
        <v>57</v>
      </c>
      <c r="F22" s="60"/>
      <c r="G22" s="138"/>
    </row>
    <row r="23" spans="1:8" x14ac:dyDescent="0.25">
      <c r="A23" s="64" t="s">
        <v>300</v>
      </c>
      <c r="B23" s="59" t="s">
        <v>86</v>
      </c>
      <c r="C23" s="145" t="s">
        <v>301</v>
      </c>
      <c r="D23" s="24" t="s">
        <v>3</v>
      </c>
      <c r="E23" s="17">
        <v>8</v>
      </c>
      <c r="F23" s="60"/>
      <c r="G23" s="138"/>
    </row>
    <row r="24" spans="1:8" ht="24.75" thickBot="1" x14ac:dyDescent="0.3">
      <c r="A24" s="64" t="s">
        <v>302</v>
      </c>
      <c r="B24" s="59" t="s">
        <v>86</v>
      </c>
      <c r="C24" s="38" t="s">
        <v>303</v>
      </c>
      <c r="D24" s="24" t="s">
        <v>3</v>
      </c>
      <c r="E24" s="17">
        <v>2321</v>
      </c>
      <c r="F24" s="60"/>
      <c r="G24" s="138"/>
    </row>
    <row r="25" spans="1:8" s="12" customFormat="1" ht="13.5" thickBot="1" x14ac:dyDescent="0.3">
      <c r="A25" s="196">
        <v>3</v>
      </c>
      <c r="B25" s="197"/>
      <c r="C25" s="198" t="s">
        <v>10</v>
      </c>
      <c r="D25" s="199"/>
      <c r="E25" s="200"/>
      <c r="F25" s="201"/>
      <c r="G25" s="202"/>
      <c r="H25" s="3"/>
    </row>
    <row r="26" spans="1:8" ht="24" x14ac:dyDescent="0.25">
      <c r="A26" s="64" t="s">
        <v>9</v>
      </c>
      <c r="B26" s="59" t="s">
        <v>37</v>
      </c>
      <c r="C26" s="38" t="s">
        <v>151</v>
      </c>
      <c r="D26" s="24" t="s">
        <v>52</v>
      </c>
      <c r="E26" s="17">
        <v>4960</v>
      </c>
      <c r="F26" s="60"/>
      <c r="G26" s="138"/>
    </row>
    <row r="27" spans="1:8" x14ac:dyDescent="0.25">
      <c r="A27" s="64" t="s">
        <v>14</v>
      </c>
      <c r="B27" s="59" t="s">
        <v>37</v>
      </c>
      <c r="C27" s="38" t="s">
        <v>155</v>
      </c>
      <c r="D27" s="24" t="s">
        <v>52</v>
      </c>
      <c r="E27" s="17">
        <v>1059</v>
      </c>
      <c r="F27" s="60"/>
      <c r="G27" s="138"/>
    </row>
    <row r="28" spans="1:8" x14ac:dyDescent="0.25">
      <c r="A28" s="64" t="s">
        <v>23</v>
      </c>
      <c r="B28" s="59" t="s">
        <v>36</v>
      </c>
      <c r="C28" s="38" t="s">
        <v>305</v>
      </c>
      <c r="D28" s="24" t="s">
        <v>50</v>
      </c>
      <c r="E28" s="17">
        <v>3268</v>
      </c>
      <c r="F28" s="60"/>
      <c r="G28" s="138"/>
    </row>
    <row r="29" spans="1:8" ht="36" x14ac:dyDescent="0.25">
      <c r="A29" s="64" t="s">
        <v>28</v>
      </c>
      <c r="B29" s="59" t="s">
        <v>210</v>
      </c>
      <c r="C29" s="38" t="s">
        <v>306</v>
      </c>
      <c r="D29" s="24" t="s">
        <v>50</v>
      </c>
      <c r="E29" s="17">
        <v>3016</v>
      </c>
      <c r="F29" s="60"/>
      <c r="G29" s="138"/>
    </row>
    <row r="30" spans="1:8" x14ac:dyDescent="0.25">
      <c r="A30" s="64" t="s">
        <v>64</v>
      </c>
      <c r="B30" s="59" t="s">
        <v>35</v>
      </c>
      <c r="C30" s="38" t="s">
        <v>307</v>
      </c>
      <c r="D30" s="24" t="s">
        <v>50</v>
      </c>
      <c r="E30" s="17">
        <v>1300</v>
      </c>
      <c r="F30" s="60"/>
      <c r="G30" s="138"/>
    </row>
    <row r="31" spans="1:8" x14ac:dyDescent="0.25">
      <c r="A31" s="64" t="s">
        <v>65</v>
      </c>
      <c r="B31" s="59" t="s">
        <v>35</v>
      </c>
      <c r="C31" s="38" t="s">
        <v>308</v>
      </c>
      <c r="D31" s="24" t="s">
        <v>3</v>
      </c>
      <c r="E31" s="17">
        <v>183</v>
      </c>
      <c r="F31" s="60"/>
      <c r="G31" s="138"/>
    </row>
    <row r="32" spans="1:8" x14ac:dyDescent="0.25">
      <c r="A32" s="64" t="s">
        <v>197</v>
      </c>
      <c r="B32" s="59" t="s">
        <v>37</v>
      </c>
      <c r="C32" s="38" t="s">
        <v>309</v>
      </c>
      <c r="D32" s="24" t="s">
        <v>52</v>
      </c>
      <c r="E32" s="17">
        <v>23</v>
      </c>
      <c r="F32" s="60"/>
      <c r="G32" s="138"/>
    </row>
    <row r="33" spans="1:8" ht="15.75" thickBot="1" x14ac:dyDescent="0.3">
      <c r="A33" s="64" t="s">
        <v>199</v>
      </c>
      <c r="B33" s="59" t="s">
        <v>35</v>
      </c>
      <c r="C33" s="38" t="s">
        <v>310</v>
      </c>
      <c r="D33" s="24" t="s">
        <v>52</v>
      </c>
      <c r="E33" s="17">
        <v>435</v>
      </c>
      <c r="F33" s="60"/>
      <c r="G33" s="138"/>
    </row>
    <row r="34" spans="1:8" s="12" customFormat="1" ht="13.5" thickBot="1" x14ac:dyDescent="0.3">
      <c r="A34" s="196" t="s">
        <v>311</v>
      </c>
      <c r="B34" s="197"/>
      <c r="C34" s="198" t="s">
        <v>32</v>
      </c>
      <c r="D34" s="199"/>
      <c r="E34" s="200"/>
      <c r="F34" s="201"/>
      <c r="G34" s="202"/>
      <c r="H34" s="3"/>
    </row>
    <row r="35" spans="1:8" ht="24" x14ac:dyDescent="0.25">
      <c r="A35" s="64" t="s">
        <v>35</v>
      </c>
      <c r="B35" s="59"/>
      <c r="C35" s="86" t="s">
        <v>312</v>
      </c>
      <c r="D35" s="24"/>
      <c r="E35" s="17"/>
      <c r="F35" s="60"/>
      <c r="G35" s="138"/>
    </row>
    <row r="36" spans="1:8" ht="24" x14ac:dyDescent="0.25">
      <c r="A36" s="64" t="s">
        <v>66</v>
      </c>
      <c r="B36" s="59" t="s">
        <v>38</v>
      </c>
      <c r="C36" s="38" t="s">
        <v>74</v>
      </c>
      <c r="D36" s="24" t="s">
        <v>52</v>
      </c>
      <c r="E36" s="17">
        <v>1707</v>
      </c>
      <c r="F36" s="60"/>
      <c r="G36" s="138"/>
    </row>
    <row r="37" spans="1:8" ht="24" x14ac:dyDescent="0.25">
      <c r="A37" s="64" t="s">
        <v>67</v>
      </c>
      <c r="B37" s="59" t="s">
        <v>40</v>
      </c>
      <c r="C37" s="38" t="s">
        <v>62</v>
      </c>
      <c r="D37" s="24" t="s">
        <v>50</v>
      </c>
      <c r="E37" s="17">
        <v>3473</v>
      </c>
      <c r="F37" s="60"/>
      <c r="G37" s="138"/>
    </row>
    <row r="38" spans="1:8" ht="24" x14ac:dyDescent="0.25">
      <c r="A38" s="64" t="s">
        <v>68</v>
      </c>
      <c r="B38" s="59" t="s">
        <v>40</v>
      </c>
      <c r="C38" s="38" t="s">
        <v>61</v>
      </c>
      <c r="D38" s="24" t="s">
        <v>50</v>
      </c>
      <c r="E38" s="17">
        <v>3307</v>
      </c>
      <c r="F38" s="60"/>
      <c r="G38" s="138"/>
    </row>
    <row r="39" spans="1:8" ht="24" x14ac:dyDescent="0.25">
      <c r="A39" s="64" t="s">
        <v>69</v>
      </c>
      <c r="B39" s="59" t="s">
        <v>82</v>
      </c>
      <c r="C39" s="38" t="s">
        <v>60</v>
      </c>
      <c r="D39" s="24" t="s">
        <v>50</v>
      </c>
      <c r="E39" s="17">
        <v>2885</v>
      </c>
      <c r="F39" s="60"/>
      <c r="G39" s="138"/>
    </row>
    <row r="40" spans="1:8" ht="24" x14ac:dyDescent="0.25">
      <c r="A40" s="64" t="s">
        <v>70</v>
      </c>
      <c r="B40" s="59" t="s">
        <v>82</v>
      </c>
      <c r="C40" s="38" t="s">
        <v>59</v>
      </c>
      <c r="D40" s="24" t="s">
        <v>50</v>
      </c>
      <c r="E40" s="17">
        <v>2842</v>
      </c>
      <c r="F40" s="60"/>
      <c r="G40" s="138"/>
    </row>
    <row r="41" spans="1:8" ht="36" x14ac:dyDescent="0.25">
      <c r="A41" s="64" t="s">
        <v>73</v>
      </c>
      <c r="B41" s="59" t="s">
        <v>88</v>
      </c>
      <c r="C41" s="66" t="s">
        <v>313</v>
      </c>
      <c r="D41" s="24" t="s">
        <v>50</v>
      </c>
      <c r="E41" s="17">
        <v>245</v>
      </c>
      <c r="F41" s="60"/>
      <c r="G41" s="138"/>
    </row>
    <row r="42" spans="1:8" x14ac:dyDescent="0.25">
      <c r="A42" s="64" t="s">
        <v>36</v>
      </c>
      <c r="B42" s="59"/>
      <c r="C42" s="86" t="s">
        <v>314</v>
      </c>
      <c r="D42" s="24"/>
      <c r="E42" s="17"/>
      <c r="F42" s="60"/>
      <c r="G42" s="138"/>
    </row>
    <row r="43" spans="1:8" ht="24" x14ac:dyDescent="0.25">
      <c r="A43" s="64" t="s">
        <v>71</v>
      </c>
      <c r="B43" s="59" t="s">
        <v>38</v>
      </c>
      <c r="C43" s="38" t="s">
        <v>74</v>
      </c>
      <c r="D43" s="24" t="s">
        <v>52</v>
      </c>
      <c r="E43" s="17">
        <v>125</v>
      </c>
      <c r="F43" s="60"/>
      <c r="G43" s="138"/>
    </row>
    <row r="44" spans="1:8" ht="24" x14ac:dyDescent="0.25">
      <c r="A44" s="64" t="s">
        <v>72</v>
      </c>
      <c r="B44" s="59" t="s">
        <v>40</v>
      </c>
      <c r="C44" s="38" t="s">
        <v>62</v>
      </c>
      <c r="D44" s="24" t="s">
        <v>50</v>
      </c>
      <c r="E44" s="17">
        <f>E45</f>
        <v>184</v>
      </c>
      <c r="F44" s="60"/>
      <c r="G44" s="138"/>
    </row>
    <row r="45" spans="1:8" ht="24" x14ac:dyDescent="0.25">
      <c r="A45" s="64" t="s">
        <v>315</v>
      </c>
      <c r="B45" s="59" t="s">
        <v>40</v>
      </c>
      <c r="C45" s="38" t="s">
        <v>61</v>
      </c>
      <c r="D45" s="24" t="s">
        <v>50</v>
      </c>
      <c r="E45" s="17">
        <f>E46</f>
        <v>184</v>
      </c>
      <c r="F45" s="60"/>
      <c r="G45" s="138"/>
    </row>
    <row r="46" spans="1:8" x14ac:dyDescent="0.25">
      <c r="A46" s="64" t="s">
        <v>316</v>
      </c>
      <c r="B46" s="59" t="s">
        <v>219</v>
      </c>
      <c r="C46" s="66" t="s">
        <v>245</v>
      </c>
      <c r="D46" s="24" t="s">
        <v>50</v>
      </c>
      <c r="E46" s="17">
        <v>184</v>
      </c>
      <c r="F46" s="60"/>
      <c r="G46" s="138"/>
    </row>
    <row r="47" spans="1:8" x14ac:dyDescent="0.25">
      <c r="A47" s="64" t="s">
        <v>317</v>
      </c>
      <c r="B47" s="59" t="s">
        <v>219</v>
      </c>
      <c r="C47" s="66" t="s">
        <v>318</v>
      </c>
      <c r="D47" s="24" t="s">
        <v>50</v>
      </c>
      <c r="E47" s="17">
        <v>184</v>
      </c>
      <c r="F47" s="60"/>
      <c r="G47" s="138"/>
    </row>
    <row r="48" spans="1:8" x14ac:dyDescent="0.25">
      <c r="A48" s="85" t="s">
        <v>87</v>
      </c>
      <c r="B48" s="86"/>
      <c r="C48" s="86" t="s">
        <v>221</v>
      </c>
      <c r="D48" s="86"/>
      <c r="E48" s="86"/>
      <c r="F48" s="86"/>
      <c r="G48" s="138"/>
    </row>
    <row r="49" spans="1:7" ht="24" x14ac:dyDescent="0.25">
      <c r="A49" s="64" t="s">
        <v>319</v>
      </c>
      <c r="B49" s="59" t="s">
        <v>38</v>
      </c>
      <c r="C49" s="38" t="s">
        <v>320</v>
      </c>
      <c r="D49" s="24" t="s">
        <v>52</v>
      </c>
      <c r="E49" s="17">
        <v>258</v>
      </c>
      <c r="F49" s="60"/>
      <c r="G49" s="138"/>
    </row>
    <row r="50" spans="1:7" ht="24" x14ac:dyDescent="0.25">
      <c r="A50" s="64" t="s">
        <v>321</v>
      </c>
      <c r="B50" s="59" t="s">
        <v>40</v>
      </c>
      <c r="C50" s="38" t="s">
        <v>223</v>
      </c>
      <c r="D50" s="24" t="s">
        <v>50</v>
      </c>
      <c r="E50" s="17">
        <f>E51</f>
        <v>699</v>
      </c>
      <c r="F50" s="60"/>
      <c r="G50" s="138"/>
    </row>
    <row r="51" spans="1:7" ht="24" x14ac:dyDescent="0.25">
      <c r="A51" s="64" t="s">
        <v>322</v>
      </c>
      <c r="B51" s="59" t="s">
        <v>82</v>
      </c>
      <c r="C51" s="38" t="s">
        <v>323</v>
      </c>
      <c r="D51" s="24" t="s">
        <v>50</v>
      </c>
      <c r="E51" s="17">
        <v>699</v>
      </c>
      <c r="F51" s="60"/>
      <c r="G51" s="138"/>
    </row>
    <row r="52" spans="1:7" ht="24" x14ac:dyDescent="0.25">
      <c r="A52" s="85" t="s">
        <v>37</v>
      </c>
      <c r="B52" s="86"/>
      <c r="C52" s="86" t="s">
        <v>33</v>
      </c>
      <c r="D52" s="86"/>
      <c r="E52" s="86"/>
      <c r="F52" s="86"/>
      <c r="G52" s="138"/>
    </row>
    <row r="53" spans="1:7" ht="24" x14ac:dyDescent="0.25">
      <c r="A53" s="64" t="s">
        <v>324</v>
      </c>
      <c r="B53" s="59" t="s">
        <v>23</v>
      </c>
      <c r="C53" s="38" t="s">
        <v>325</v>
      </c>
      <c r="D53" s="24" t="s">
        <v>50</v>
      </c>
      <c r="E53" s="17">
        <v>75</v>
      </c>
      <c r="F53" s="60"/>
      <c r="G53" s="138"/>
    </row>
    <row r="54" spans="1:7" ht="24" x14ac:dyDescent="0.25">
      <c r="A54" s="64" t="s">
        <v>326</v>
      </c>
      <c r="B54" s="59" t="s">
        <v>82</v>
      </c>
      <c r="C54" s="38" t="s">
        <v>234</v>
      </c>
      <c r="D54" s="24" t="s">
        <v>50</v>
      </c>
      <c r="E54" s="17">
        <v>75</v>
      </c>
      <c r="F54" s="60"/>
      <c r="G54" s="138"/>
    </row>
    <row r="55" spans="1:7" ht="24" x14ac:dyDescent="0.25">
      <c r="A55" s="85" t="s">
        <v>209</v>
      </c>
      <c r="B55" s="59"/>
      <c r="C55" s="86" t="s">
        <v>327</v>
      </c>
      <c r="D55" s="24"/>
      <c r="E55" s="17"/>
      <c r="F55" s="60"/>
      <c r="G55" s="138"/>
    </row>
    <row r="56" spans="1:7" ht="24" x14ac:dyDescent="0.25">
      <c r="A56" s="64" t="s">
        <v>328</v>
      </c>
      <c r="B56" s="59" t="s">
        <v>14</v>
      </c>
      <c r="C56" s="38" t="s">
        <v>329</v>
      </c>
      <c r="D56" s="24" t="s">
        <v>50</v>
      </c>
      <c r="E56" s="17">
        <v>6</v>
      </c>
      <c r="F56" s="60"/>
      <c r="G56" s="138"/>
    </row>
    <row r="57" spans="1:7" x14ac:dyDescent="0.25">
      <c r="A57" s="64" t="s">
        <v>330</v>
      </c>
      <c r="B57" s="59" t="s">
        <v>40</v>
      </c>
      <c r="C57" s="38" t="s">
        <v>243</v>
      </c>
      <c r="D57" s="24" t="s">
        <v>50</v>
      </c>
      <c r="E57" s="17">
        <v>6</v>
      </c>
      <c r="F57" s="60"/>
      <c r="G57" s="138"/>
    </row>
    <row r="58" spans="1:7" x14ac:dyDescent="0.25">
      <c r="A58" s="64" t="s">
        <v>331</v>
      </c>
      <c r="B58" s="59" t="s">
        <v>235</v>
      </c>
      <c r="C58" s="38" t="s">
        <v>245</v>
      </c>
      <c r="D58" s="24" t="s">
        <v>50</v>
      </c>
      <c r="E58" s="17">
        <v>6</v>
      </c>
      <c r="F58" s="60"/>
      <c r="G58" s="138"/>
    </row>
    <row r="59" spans="1:7" x14ac:dyDescent="0.25">
      <c r="A59" s="64" t="s">
        <v>332</v>
      </c>
      <c r="B59" s="59" t="s">
        <v>235</v>
      </c>
      <c r="C59" s="38" t="s">
        <v>333</v>
      </c>
      <c r="D59" s="24" t="s">
        <v>50</v>
      </c>
      <c r="E59" s="17">
        <v>6</v>
      </c>
      <c r="F59" s="60"/>
      <c r="G59" s="138"/>
    </row>
    <row r="60" spans="1:7" x14ac:dyDescent="0.25">
      <c r="A60" s="85" t="s">
        <v>210</v>
      </c>
      <c r="B60" s="86"/>
      <c r="C60" s="86" t="s">
        <v>334</v>
      </c>
      <c r="D60" s="86"/>
      <c r="E60" s="86"/>
      <c r="F60" s="86"/>
      <c r="G60" s="138"/>
    </row>
    <row r="61" spans="1:7" ht="24" x14ac:dyDescent="0.25">
      <c r="A61" s="64" t="s">
        <v>335</v>
      </c>
      <c r="B61" s="59" t="s">
        <v>38</v>
      </c>
      <c r="C61" s="38" t="s">
        <v>336</v>
      </c>
      <c r="D61" s="24" t="s">
        <v>52</v>
      </c>
      <c r="E61" s="17">
        <v>49</v>
      </c>
      <c r="F61" s="60"/>
      <c r="G61" s="138"/>
    </row>
    <row r="62" spans="1:7" ht="24" x14ac:dyDescent="0.25">
      <c r="A62" s="64" t="s">
        <v>337</v>
      </c>
      <c r="B62" s="59" t="s">
        <v>40</v>
      </c>
      <c r="C62" s="38" t="s">
        <v>338</v>
      </c>
      <c r="D62" s="24" t="s">
        <v>50</v>
      </c>
      <c r="E62" s="17">
        <v>110</v>
      </c>
      <c r="F62" s="60"/>
      <c r="G62" s="138"/>
    </row>
    <row r="63" spans="1:7" ht="36" x14ac:dyDescent="0.25">
      <c r="A63" s="64" t="s">
        <v>339</v>
      </c>
      <c r="B63" s="59" t="s">
        <v>219</v>
      </c>
      <c r="C63" s="38" t="s">
        <v>340</v>
      </c>
      <c r="D63" s="24" t="s">
        <v>50</v>
      </c>
      <c r="E63" s="17">
        <v>110</v>
      </c>
      <c r="F63" s="60"/>
      <c r="G63" s="138"/>
    </row>
    <row r="64" spans="1:7" ht="24" x14ac:dyDescent="0.25">
      <c r="A64" s="85" t="s">
        <v>341</v>
      </c>
      <c r="B64" s="86"/>
      <c r="C64" s="86" t="s">
        <v>342</v>
      </c>
      <c r="D64" s="86"/>
      <c r="E64" s="86"/>
      <c r="F64" s="86"/>
      <c r="G64" s="138"/>
    </row>
    <row r="65" spans="1:8" x14ac:dyDescent="0.25">
      <c r="A65" s="64" t="s">
        <v>343</v>
      </c>
      <c r="B65" s="59" t="s">
        <v>40</v>
      </c>
      <c r="C65" s="38" t="s">
        <v>344</v>
      </c>
      <c r="D65" s="24" t="s">
        <v>50</v>
      </c>
      <c r="E65" s="17">
        <v>11</v>
      </c>
      <c r="F65" s="60"/>
      <c r="G65" s="138"/>
    </row>
    <row r="66" spans="1:8" x14ac:dyDescent="0.25">
      <c r="A66" s="85" t="s">
        <v>345</v>
      </c>
      <c r="B66" s="86"/>
      <c r="C66" s="86" t="s">
        <v>249</v>
      </c>
      <c r="D66" s="86"/>
      <c r="E66" s="86"/>
      <c r="F66" s="86"/>
      <c r="G66" s="138"/>
    </row>
    <row r="67" spans="1:8" ht="24" x14ac:dyDescent="0.25">
      <c r="A67" s="64" t="s">
        <v>346</v>
      </c>
      <c r="B67" s="59" t="s">
        <v>91</v>
      </c>
      <c r="C67" s="38" t="s">
        <v>252</v>
      </c>
      <c r="D67" s="24" t="s">
        <v>3</v>
      </c>
      <c r="E67" s="17">
        <v>84</v>
      </c>
      <c r="F67" s="60"/>
      <c r="G67" s="138"/>
    </row>
    <row r="68" spans="1:8" ht="24" x14ac:dyDescent="0.25">
      <c r="A68" s="64" t="s">
        <v>347</v>
      </c>
      <c r="B68" s="59" t="s">
        <v>91</v>
      </c>
      <c r="C68" s="38" t="s">
        <v>254</v>
      </c>
      <c r="D68" s="24" t="s">
        <v>3</v>
      </c>
      <c r="E68" s="17">
        <v>583</v>
      </c>
      <c r="F68" s="60"/>
      <c r="G68" s="138"/>
    </row>
    <row r="69" spans="1:8" ht="24" x14ac:dyDescent="0.25">
      <c r="A69" s="64" t="s">
        <v>348</v>
      </c>
      <c r="B69" s="59" t="s">
        <v>91</v>
      </c>
      <c r="C69" s="38" t="s">
        <v>256</v>
      </c>
      <c r="D69" s="24" t="s">
        <v>3</v>
      </c>
      <c r="E69" s="17">
        <v>335</v>
      </c>
      <c r="F69" s="60"/>
      <c r="G69" s="138"/>
    </row>
    <row r="70" spans="1:8" ht="24.75" thickBot="1" x14ac:dyDescent="0.3">
      <c r="A70" s="64" t="s">
        <v>349</v>
      </c>
      <c r="B70" s="59" t="s">
        <v>91</v>
      </c>
      <c r="C70" s="38" t="s">
        <v>258</v>
      </c>
      <c r="D70" s="24" t="s">
        <v>3</v>
      </c>
      <c r="E70" s="17">
        <v>4</v>
      </c>
      <c r="F70" s="60"/>
      <c r="G70" s="138"/>
    </row>
    <row r="71" spans="1:8" s="12" customFormat="1" ht="13.5" thickBot="1" x14ac:dyDescent="0.3">
      <c r="A71" s="196" t="s">
        <v>350</v>
      </c>
      <c r="B71" s="197" t="s">
        <v>351</v>
      </c>
      <c r="C71" s="198" t="s">
        <v>352</v>
      </c>
      <c r="D71" s="199"/>
      <c r="E71" s="200"/>
      <c r="F71" s="201"/>
      <c r="G71" s="202"/>
      <c r="H71" s="3"/>
    </row>
    <row r="72" spans="1:8" x14ac:dyDescent="0.25">
      <c r="A72" s="158" t="s">
        <v>38</v>
      </c>
      <c r="B72" s="25"/>
      <c r="C72" s="86" t="s">
        <v>353</v>
      </c>
      <c r="D72" s="24"/>
      <c r="E72" s="17"/>
      <c r="F72" s="60"/>
      <c r="G72" s="138"/>
    </row>
    <row r="73" spans="1:8" ht="24" x14ac:dyDescent="0.25">
      <c r="A73" s="158" t="s">
        <v>39</v>
      </c>
      <c r="B73" s="25" t="s">
        <v>14</v>
      </c>
      <c r="C73" s="66" t="s">
        <v>354</v>
      </c>
      <c r="D73" s="24" t="s">
        <v>3</v>
      </c>
      <c r="E73" s="17">
        <v>22.5</v>
      </c>
      <c r="F73" s="60"/>
      <c r="G73" s="138"/>
    </row>
    <row r="74" spans="1:8" x14ac:dyDescent="0.25">
      <c r="A74" s="158" t="s">
        <v>40</v>
      </c>
      <c r="B74" s="25"/>
      <c r="C74" s="86" t="s">
        <v>355</v>
      </c>
      <c r="D74" s="24"/>
      <c r="E74" s="17"/>
      <c r="F74" s="60"/>
      <c r="G74" s="138"/>
    </row>
    <row r="75" spans="1:8" ht="48.75" thickBot="1" x14ac:dyDescent="0.3">
      <c r="A75" s="158" t="s">
        <v>41</v>
      </c>
      <c r="B75" s="25" t="s">
        <v>87</v>
      </c>
      <c r="C75" s="144" t="s">
        <v>356</v>
      </c>
      <c r="D75" s="24" t="s">
        <v>3</v>
      </c>
      <c r="E75" s="17">
        <v>23</v>
      </c>
      <c r="F75" s="60"/>
      <c r="G75" s="138"/>
    </row>
    <row r="76" spans="1:8" s="12" customFormat="1" ht="13.5" thickBot="1" x14ac:dyDescent="0.3">
      <c r="A76" s="196">
        <v>6</v>
      </c>
      <c r="B76" s="197"/>
      <c r="C76" s="198" t="s">
        <v>15</v>
      </c>
      <c r="D76" s="199"/>
      <c r="E76" s="200"/>
      <c r="F76" s="201"/>
      <c r="G76" s="202"/>
      <c r="H76" s="3"/>
    </row>
    <row r="77" spans="1:8" x14ac:dyDescent="0.25">
      <c r="A77" s="85" t="s">
        <v>229</v>
      </c>
      <c r="B77" s="86"/>
      <c r="C77" s="86" t="s">
        <v>11</v>
      </c>
      <c r="D77" s="86"/>
      <c r="E77" s="86"/>
      <c r="F77" s="86"/>
      <c r="G77" s="159"/>
    </row>
    <row r="78" spans="1:8" ht="24" x14ac:dyDescent="0.25">
      <c r="A78" s="64" t="s">
        <v>216</v>
      </c>
      <c r="B78" s="59" t="s">
        <v>251</v>
      </c>
      <c r="C78" s="38" t="s">
        <v>357</v>
      </c>
      <c r="D78" s="24" t="s">
        <v>7</v>
      </c>
      <c r="E78" s="17">
        <v>9</v>
      </c>
      <c r="F78" s="60"/>
      <c r="G78" s="138"/>
    </row>
    <row r="79" spans="1:8" x14ac:dyDescent="0.25">
      <c r="A79" s="64" t="s">
        <v>259</v>
      </c>
      <c r="B79" s="59" t="s">
        <v>251</v>
      </c>
      <c r="C79" s="38">
        <v>201</v>
      </c>
      <c r="D79" s="24" t="s">
        <v>7</v>
      </c>
      <c r="E79" s="17">
        <v>3</v>
      </c>
      <c r="F79" s="60"/>
      <c r="G79" s="138"/>
    </row>
    <row r="80" spans="1:8" x14ac:dyDescent="0.25">
      <c r="A80" s="64" t="s">
        <v>261</v>
      </c>
      <c r="B80" s="59" t="s">
        <v>251</v>
      </c>
      <c r="C80" s="38">
        <v>206</v>
      </c>
      <c r="D80" s="24" t="s">
        <v>7</v>
      </c>
      <c r="E80" s="17">
        <v>2</v>
      </c>
      <c r="F80" s="60"/>
      <c r="G80" s="138"/>
    </row>
    <row r="81" spans="1:7" x14ac:dyDescent="0.25">
      <c r="A81" s="64" t="s">
        <v>262</v>
      </c>
      <c r="B81" s="59" t="s">
        <v>251</v>
      </c>
      <c r="C81" s="38">
        <v>326</v>
      </c>
      <c r="D81" s="24" t="s">
        <v>7</v>
      </c>
      <c r="E81" s="17">
        <v>2</v>
      </c>
      <c r="F81" s="60"/>
      <c r="G81" s="138"/>
    </row>
    <row r="82" spans="1:7" x14ac:dyDescent="0.25">
      <c r="A82" s="64" t="s">
        <v>263</v>
      </c>
      <c r="B82" s="59" t="s">
        <v>251</v>
      </c>
      <c r="C82" s="38">
        <v>327</v>
      </c>
      <c r="D82" s="24" t="s">
        <v>7</v>
      </c>
      <c r="E82" s="17">
        <v>2</v>
      </c>
      <c r="F82" s="60"/>
      <c r="G82" s="138"/>
    </row>
    <row r="83" spans="1:7" x14ac:dyDescent="0.25">
      <c r="A83" s="64" t="s">
        <v>358</v>
      </c>
      <c r="B83" s="59" t="s">
        <v>251</v>
      </c>
      <c r="C83" s="38">
        <v>525</v>
      </c>
      <c r="D83" s="24" t="s">
        <v>7</v>
      </c>
      <c r="E83" s="17">
        <v>1</v>
      </c>
      <c r="F83" s="60"/>
      <c r="G83" s="138"/>
    </row>
    <row r="84" spans="1:7" x14ac:dyDescent="0.25">
      <c r="A84" s="64" t="s">
        <v>359</v>
      </c>
      <c r="B84" s="59" t="s">
        <v>251</v>
      </c>
      <c r="C84" s="38">
        <v>526</v>
      </c>
      <c r="D84" s="24" t="s">
        <v>7</v>
      </c>
      <c r="E84" s="17">
        <v>1</v>
      </c>
      <c r="F84" s="60"/>
      <c r="G84" s="138"/>
    </row>
    <row r="85" spans="1:7" x14ac:dyDescent="0.25">
      <c r="A85" s="64" t="s">
        <v>360</v>
      </c>
      <c r="B85" s="59" t="s">
        <v>251</v>
      </c>
      <c r="C85" s="38">
        <v>847</v>
      </c>
      <c r="D85" s="24" t="s">
        <v>7</v>
      </c>
      <c r="E85" s="17">
        <v>3</v>
      </c>
      <c r="F85" s="60"/>
      <c r="G85" s="138"/>
    </row>
    <row r="86" spans="1:7" ht="24" x14ac:dyDescent="0.25">
      <c r="A86" s="64" t="s">
        <v>82</v>
      </c>
      <c r="B86" s="59" t="s">
        <v>361</v>
      </c>
      <c r="C86" s="38" t="s">
        <v>362</v>
      </c>
      <c r="D86" s="24" t="s">
        <v>7</v>
      </c>
      <c r="E86" s="17">
        <v>4</v>
      </c>
      <c r="F86" s="60"/>
      <c r="G86" s="138"/>
    </row>
    <row r="87" spans="1:7" ht="24" x14ac:dyDescent="0.25">
      <c r="A87" s="85" t="s">
        <v>363</v>
      </c>
      <c r="B87" s="86"/>
      <c r="C87" s="86" t="s">
        <v>364</v>
      </c>
      <c r="D87" s="86"/>
      <c r="E87" s="86"/>
      <c r="F87" s="86"/>
      <c r="G87" s="138"/>
    </row>
    <row r="88" spans="1:7" x14ac:dyDescent="0.25">
      <c r="A88" s="64" t="s">
        <v>365</v>
      </c>
      <c r="B88" s="59" t="s">
        <v>366</v>
      </c>
      <c r="C88" s="38" t="s">
        <v>367</v>
      </c>
      <c r="D88" s="24" t="s">
        <v>50</v>
      </c>
      <c r="E88" s="17">
        <v>19.899999999999999</v>
      </c>
      <c r="F88" s="60"/>
      <c r="G88" s="138"/>
    </row>
    <row r="89" spans="1:7" x14ac:dyDescent="0.25">
      <c r="A89" s="64" t="s">
        <v>368</v>
      </c>
      <c r="B89" s="59" t="s">
        <v>366</v>
      </c>
      <c r="C89" s="38" t="s">
        <v>369</v>
      </c>
      <c r="D89" s="24" t="s">
        <v>50</v>
      </c>
      <c r="E89" s="17">
        <v>13.1</v>
      </c>
      <c r="F89" s="60"/>
      <c r="G89" s="138"/>
    </row>
    <row r="90" spans="1:7" x14ac:dyDescent="0.25">
      <c r="A90" s="160" t="s">
        <v>370</v>
      </c>
      <c r="B90" s="59" t="s">
        <v>366</v>
      </c>
      <c r="C90" s="38" t="s">
        <v>371</v>
      </c>
      <c r="D90" s="24" t="s">
        <v>50</v>
      </c>
      <c r="E90" s="161">
        <v>3.3</v>
      </c>
      <c r="F90" s="60"/>
      <c r="G90" s="138"/>
    </row>
    <row r="91" spans="1:7" x14ac:dyDescent="0.25">
      <c r="A91" s="64" t="s">
        <v>372</v>
      </c>
      <c r="B91" s="59" t="s">
        <v>366</v>
      </c>
      <c r="C91" s="38" t="s">
        <v>373</v>
      </c>
      <c r="D91" s="24" t="s">
        <v>50</v>
      </c>
      <c r="E91" s="17">
        <v>8.8000000000000007</v>
      </c>
      <c r="F91" s="60"/>
      <c r="G91" s="138"/>
    </row>
    <row r="92" spans="1:7" ht="15.75" thickBot="1" x14ac:dyDescent="0.3">
      <c r="A92" s="65" t="s">
        <v>374</v>
      </c>
      <c r="B92" s="90" t="s">
        <v>366</v>
      </c>
      <c r="C92" s="35">
        <v>936</v>
      </c>
      <c r="D92" s="28" t="s">
        <v>50</v>
      </c>
      <c r="E92" s="18">
        <v>21.3</v>
      </c>
      <c r="F92" s="61"/>
      <c r="G92" s="162"/>
    </row>
    <row r="93" spans="1:7" ht="15.75" customHeight="1" thickBot="1" x14ac:dyDescent="0.3">
      <c r="A93" s="230" t="s">
        <v>375</v>
      </c>
      <c r="B93" s="231"/>
      <c r="C93" s="231"/>
      <c r="D93" s="231"/>
      <c r="E93" s="231"/>
      <c r="F93" s="231"/>
      <c r="G93" s="232"/>
    </row>
    <row r="94" spans="1:7" x14ac:dyDescent="0.25">
      <c r="A94" s="163" t="s">
        <v>376</v>
      </c>
      <c r="B94" s="22" t="s">
        <v>377</v>
      </c>
      <c r="C94" s="36" t="s">
        <v>96</v>
      </c>
      <c r="D94" s="22" t="s">
        <v>3</v>
      </c>
      <c r="E94" s="16">
        <v>241</v>
      </c>
      <c r="F94" s="76"/>
      <c r="G94" s="164"/>
    </row>
    <row r="95" spans="1:7" x14ac:dyDescent="0.25">
      <c r="A95" s="158" t="s">
        <v>159</v>
      </c>
      <c r="B95" s="24" t="s">
        <v>377</v>
      </c>
      <c r="C95" s="38" t="s">
        <v>97</v>
      </c>
      <c r="D95" s="24" t="s">
        <v>3</v>
      </c>
      <c r="E95" s="17">
        <v>21</v>
      </c>
      <c r="F95" s="60"/>
      <c r="G95" s="138"/>
    </row>
    <row r="96" spans="1:7" x14ac:dyDescent="0.25">
      <c r="A96" s="158" t="s">
        <v>304</v>
      </c>
      <c r="B96" s="24" t="s">
        <v>377</v>
      </c>
      <c r="C96" s="38" t="s">
        <v>378</v>
      </c>
      <c r="D96" s="24" t="s">
        <v>3</v>
      </c>
      <c r="E96" s="17">
        <v>21</v>
      </c>
      <c r="F96" s="60"/>
      <c r="G96" s="138"/>
    </row>
    <row r="97" spans="1:7" x14ac:dyDescent="0.25">
      <c r="A97" s="158" t="s">
        <v>311</v>
      </c>
      <c r="B97" s="24" t="s">
        <v>377</v>
      </c>
      <c r="C97" s="38" t="s">
        <v>98</v>
      </c>
      <c r="D97" s="24" t="s">
        <v>3</v>
      </c>
      <c r="E97" s="17">
        <v>223</v>
      </c>
      <c r="F97" s="60"/>
      <c r="G97" s="138"/>
    </row>
    <row r="98" spans="1:7" x14ac:dyDescent="0.25">
      <c r="A98" s="158" t="s">
        <v>350</v>
      </c>
      <c r="B98" s="24" t="s">
        <v>377</v>
      </c>
      <c r="C98" s="139" t="s">
        <v>379</v>
      </c>
      <c r="D98" s="24" t="s">
        <v>3</v>
      </c>
      <c r="E98" s="17">
        <v>223</v>
      </c>
      <c r="F98" s="60"/>
      <c r="G98" s="138"/>
    </row>
    <row r="99" spans="1:7" x14ac:dyDescent="0.25">
      <c r="A99" s="158" t="s">
        <v>380</v>
      </c>
      <c r="B99" s="24" t="s">
        <v>377</v>
      </c>
      <c r="C99" s="38" t="s">
        <v>99</v>
      </c>
      <c r="D99" s="24" t="s">
        <v>3</v>
      </c>
      <c r="E99" s="17">
        <v>223</v>
      </c>
      <c r="F99" s="60"/>
      <c r="G99" s="138"/>
    </row>
    <row r="100" spans="1:7" x14ac:dyDescent="0.25">
      <c r="A100" s="158" t="s">
        <v>381</v>
      </c>
      <c r="B100" s="24" t="s">
        <v>377</v>
      </c>
      <c r="C100" s="139" t="s">
        <v>382</v>
      </c>
      <c r="D100" s="24" t="s">
        <v>3</v>
      </c>
      <c r="E100" s="17">
        <v>152</v>
      </c>
      <c r="F100" s="60"/>
      <c r="G100" s="138"/>
    </row>
    <row r="101" spans="1:7" x14ac:dyDescent="0.25">
      <c r="A101" s="158" t="s">
        <v>383</v>
      </c>
      <c r="B101" s="24" t="s">
        <v>377</v>
      </c>
      <c r="C101" s="139" t="s">
        <v>384</v>
      </c>
      <c r="D101" s="24" t="s">
        <v>3</v>
      </c>
      <c r="E101" s="17">
        <v>110</v>
      </c>
      <c r="F101" s="60"/>
      <c r="G101" s="138"/>
    </row>
    <row r="102" spans="1:7" ht="24" x14ac:dyDescent="0.25">
      <c r="A102" s="158" t="s">
        <v>385</v>
      </c>
      <c r="B102" s="24" t="s">
        <v>377</v>
      </c>
      <c r="C102" s="38" t="s">
        <v>100</v>
      </c>
      <c r="D102" s="24" t="s">
        <v>7</v>
      </c>
      <c r="E102" s="17">
        <v>7</v>
      </c>
      <c r="F102" s="60"/>
      <c r="G102" s="138"/>
    </row>
    <row r="103" spans="1:7" x14ac:dyDescent="0.25">
      <c r="A103" s="158" t="s">
        <v>386</v>
      </c>
      <c r="B103" s="24" t="s">
        <v>377</v>
      </c>
      <c r="C103" s="38" t="s">
        <v>101</v>
      </c>
      <c r="D103" s="24" t="s">
        <v>3</v>
      </c>
      <c r="E103" s="17">
        <v>70</v>
      </c>
      <c r="F103" s="60"/>
      <c r="G103" s="138"/>
    </row>
    <row r="104" spans="1:7" x14ac:dyDescent="0.25">
      <c r="A104" s="158" t="s">
        <v>387</v>
      </c>
      <c r="B104" s="24" t="s">
        <v>377</v>
      </c>
      <c r="C104" s="139" t="s">
        <v>388</v>
      </c>
      <c r="D104" s="24" t="s">
        <v>3</v>
      </c>
      <c r="E104" s="17">
        <v>70</v>
      </c>
      <c r="F104" s="60"/>
      <c r="G104" s="138"/>
    </row>
    <row r="105" spans="1:7" x14ac:dyDescent="0.25">
      <c r="A105" s="158" t="s">
        <v>389</v>
      </c>
      <c r="B105" s="24" t="s">
        <v>377</v>
      </c>
      <c r="C105" s="38" t="s">
        <v>102</v>
      </c>
      <c r="D105" s="24" t="s">
        <v>7</v>
      </c>
      <c r="E105" s="17">
        <v>7</v>
      </c>
      <c r="F105" s="60"/>
      <c r="G105" s="138"/>
    </row>
    <row r="106" spans="1:7" x14ac:dyDescent="0.25">
      <c r="A106" s="158" t="s">
        <v>390</v>
      </c>
      <c r="B106" s="24" t="s">
        <v>377</v>
      </c>
      <c r="C106" s="139" t="s">
        <v>391</v>
      </c>
      <c r="D106" s="24" t="s">
        <v>7</v>
      </c>
      <c r="E106" s="17">
        <v>7</v>
      </c>
      <c r="F106" s="60"/>
      <c r="G106" s="138"/>
    </row>
    <row r="107" spans="1:7" x14ac:dyDescent="0.25">
      <c r="A107" s="158" t="s">
        <v>392</v>
      </c>
      <c r="B107" s="24" t="s">
        <v>377</v>
      </c>
      <c r="C107" s="38" t="s">
        <v>103</v>
      </c>
      <c r="D107" s="24" t="s">
        <v>3</v>
      </c>
      <c r="E107" s="17">
        <v>241</v>
      </c>
      <c r="F107" s="60"/>
      <c r="G107" s="138"/>
    </row>
    <row r="108" spans="1:7" x14ac:dyDescent="0.25">
      <c r="A108" s="158" t="s">
        <v>393</v>
      </c>
      <c r="B108" s="24" t="s">
        <v>377</v>
      </c>
      <c r="C108" s="139" t="s">
        <v>394</v>
      </c>
      <c r="D108" s="24" t="s">
        <v>3</v>
      </c>
      <c r="E108" s="17">
        <v>241</v>
      </c>
      <c r="F108" s="60"/>
      <c r="G108" s="138"/>
    </row>
    <row r="109" spans="1:7" x14ac:dyDescent="0.25">
      <c r="A109" s="158" t="s">
        <v>395</v>
      </c>
      <c r="B109" s="24" t="s">
        <v>377</v>
      </c>
      <c r="C109" s="38" t="s">
        <v>104</v>
      </c>
      <c r="D109" s="24" t="s">
        <v>7</v>
      </c>
      <c r="E109" s="17">
        <v>14</v>
      </c>
      <c r="F109" s="60"/>
      <c r="G109" s="138"/>
    </row>
    <row r="110" spans="1:7" x14ac:dyDescent="0.25">
      <c r="A110" s="158" t="s">
        <v>396</v>
      </c>
      <c r="B110" s="24" t="s">
        <v>377</v>
      </c>
      <c r="C110" s="139" t="s">
        <v>397</v>
      </c>
      <c r="D110" s="24" t="s">
        <v>7</v>
      </c>
      <c r="E110" s="17">
        <v>14</v>
      </c>
      <c r="F110" s="60"/>
      <c r="G110" s="138"/>
    </row>
    <row r="111" spans="1:7" x14ac:dyDescent="0.25">
      <c r="A111" s="158" t="s">
        <v>398</v>
      </c>
      <c r="B111" s="24" t="s">
        <v>377</v>
      </c>
      <c r="C111" s="38" t="s">
        <v>399</v>
      </c>
      <c r="D111" s="24" t="s">
        <v>7</v>
      </c>
      <c r="E111" s="17">
        <v>7</v>
      </c>
      <c r="F111" s="60"/>
      <c r="G111" s="138"/>
    </row>
    <row r="112" spans="1:7" x14ac:dyDescent="0.25">
      <c r="A112" s="158" t="s">
        <v>400</v>
      </c>
      <c r="B112" s="24" t="s">
        <v>377</v>
      </c>
      <c r="C112" s="139" t="s">
        <v>125</v>
      </c>
      <c r="D112" s="24" t="s">
        <v>7</v>
      </c>
      <c r="E112" s="17">
        <v>7</v>
      </c>
      <c r="F112" s="60"/>
      <c r="G112" s="138"/>
    </row>
    <row r="113" spans="1:7" x14ac:dyDescent="0.25">
      <c r="A113" s="158" t="s">
        <v>401</v>
      </c>
      <c r="B113" s="24" t="s">
        <v>377</v>
      </c>
      <c r="C113" s="139" t="s">
        <v>402</v>
      </c>
      <c r="D113" s="24" t="s">
        <v>7</v>
      </c>
      <c r="E113" s="17">
        <v>7</v>
      </c>
      <c r="F113" s="60"/>
      <c r="G113" s="138"/>
    </row>
    <row r="114" spans="1:7" x14ac:dyDescent="0.25">
      <c r="A114" s="158" t="s">
        <v>403</v>
      </c>
      <c r="B114" s="24" t="s">
        <v>377</v>
      </c>
      <c r="C114" s="139" t="s">
        <v>404</v>
      </c>
      <c r="D114" s="24" t="s">
        <v>7</v>
      </c>
      <c r="E114" s="17">
        <v>7</v>
      </c>
      <c r="F114" s="60"/>
      <c r="G114" s="138"/>
    </row>
    <row r="115" spans="1:7" x14ac:dyDescent="0.25">
      <c r="A115" s="158" t="s">
        <v>405</v>
      </c>
      <c r="B115" s="24" t="s">
        <v>377</v>
      </c>
      <c r="C115" s="139" t="s">
        <v>406</v>
      </c>
      <c r="D115" s="24" t="s">
        <v>7</v>
      </c>
      <c r="E115" s="17">
        <v>7</v>
      </c>
      <c r="F115" s="60"/>
      <c r="G115" s="138"/>
    </row>
    <row r="116" spans="1:7" x14ac:dyDescent="0.25">
      <c r="A116" s="158" t="s">
        <v>407</v>
      </c>
      <c r="B116" s="24" t="s">
        <v>377</v>
      </c>
      <c r="C116" s="139" t="s">
        <v>408</v>
      </c>
      <c r="D116" s="24" t="s">
        <v>7</v>
      </c>
      <c r="E116" s="17">
        <v>7</v>
      </c>
      <c r="F116" s="60"/>
      <c r="G116" s="138"/>
    </row>
    <row r="117" spans="1:7" x14ac:dyDescent="0.25">
      <c r="A117" s="158" t="s">
        <v>409</v>
      </c>
      <c r="B117" s="24" t="s">
        <v>377</v>
      </c>
      <c r="C117" s="139" t="s">
        <v>132</v>
      </c>
      <c r="D117" s="24" t="s">
        <v>7</v>
      </c>
      <c r="E117" s="17">
        <v>7</v>
      </c>
      <c r="F117" s="60"/>
      <c r="G117" s="138"/>
    </row>
    <row r="118" spans="1:7" x14ac:dyDescent="0.25">
      <c r="A118" s="158" t="s">
        <v>410</v>
      </c>
      <c r="B118" s="24" t="s">
        <v>377</v>
      </c>
      <c r="C118" s="38" t="s">
        <v>107</v>
      </c>
      <c r="D118" s="24" t="s">
        <v>7</v>
      </c>
      <c r="E118" s="17">
        <v>7</v>
      </c>
      <c r="F118" s="60"/>
      <c r="G118" s="138"/>
    </row>
    <row r="119" spans="1:7" x14ac:dyDescent="0.25">
      <c r="A119" s="158" t="s">
        <v>411</v>
      </c>
      <c r="B119" s="24" t="s">
        <v>377</v>
      </c>
      <c r="C119" s="139" t="s">
        <v>412</v>
      </c>
      <c r="D119" s="24" t="s">
        <v>7</v>
      </c>
      <c r="E119" s="17">
        <v>7</v>
      </c>
      <c r="F119" s="60"/>
      <c r="G119" s="138"/>
    </row>
    <row r="120" spans="1:7" ht="24" x14ac:dyDescent="0.25">
      <c r="A120" s="158" t="s">
        <v>413</v>
      </c>
      <c r="B120" s="24" t="s">
        <v>377</v>
      </c>
      <c r="C120" s="38" t="s">
        <v>108</v>
      </c>
      <c r="D120" s="24" t="s">
        <v>109</v>
      </c>
      <c r="E120" s="17">
        <v>7</v>
      </c>
      <c r="F120" s="60"/>
      <c r="G120" s="138"/>
    </row>
    <row r="121" spans="1:7" x14ac:dyDescent="0.25">
      <c r="A121" s="158" t="s">
        <v>414</v>
      </c>
      <c r="B121" s="24" t="s">
        <v>377</v>
      </c>
      <c r="C121" s="38" t="s">
        <v>110</v>
      </c>
      <c r="D121" s="24" t="s">
        <v>109</v>
      </c>
      <c r="E121" s="17">
        <v>1</v>
      </c>
      <c r="F121" s="60"/>
      <c r="G121" s="138"/>
    </row>
    <row r="122" spans="1:7" x14ac:dyDescent="0.25">
      <c r="A122" s="158" t="s">
        <v>415</v>
      </c>
      <c r="B122" s="24" t="s">
        <v>377</v>
      </c>
      <c r="C122" s="38" t="s">
        <v>111</v>
      </c>
      <c r="D122" s="24" t="s">
        <v>3</v>
      </c>
      <c r="E122" s="17">
        <v>241</v>
      </c>
      <c r="F122" s="60"/>
      <c r="G122" s="138"/>
    </row>
    <row r="123" spans="1:7" x14ac:dyDescent="0.25">
      <c r="A123" s="158" t="s">
        <v>416</v>
      </c>
      <c r="B123" s="24" t="s">
        <v>377</v>
      </c>
      <c r="C123" s="38" t="s">
        <v>112</v>
      </c>
      <c r="D123" s="24" t="s">
        <v>7</v>
      </c>
      <c r="E123" s="17">
        <v>7</v>
      </c>
      <c r="F123" s="60"/>
      <c r="G123" s="138"/>
    </row>
    <row r="124" spans="1:7" x14ac:dyDescent="0.25">
      <c r="A124" s="158" t="s">
        <v>417</v>
      </c>
      <c r="B124" s="24" t="s">
        <v>377</v>
      </c>
      <c r="C124" s="139" t="s">
        <v>141</v>
      </c>
      <c r="D124" s="24" t="s">
        <v>7</v>
      </c>
      <c r="E124" s="17">
        <v>7</v>
      </c>
      <c r="F124" s="60"/>
      <c r="G124" s="138"/>
    </row>
    <row r="125" spans="1:7" x14ac:dyDescent="0.25">
      <c r="A125" s="158" t="s">
        <v>418</v>
      </c>
      <c r="B125" s="24" t="s">
        <v>377</v>
      </c>
      <c r="C125" s="38" t="s">
        <v>113</v>
      </c>
      <c r="D125" s="24" t="s">
        <v>3</v>
      </c>
      <c r="E125" s="17">
        <v>241</v>
      </c>
      <c r="F125" s="60"/>
      <c r="G125" s="138"/>
    </row>
    <row r="126" spans="1:7" x14ac:dyDescent="0.25">
      <c r="A126" s="158" t="s">
        <v>419</v>
      </c>
      <c r="B126" s="24" t="s">
        <v>377</v>
      </c>
      <c r="C126" s="38" t="s">
        <v>114</v>
      </c>
      <c r="D126" s="24" t="s">
        <v>420</v>
      </c>
      <c r="E126" s="17">
        <v>121</v>
      </c>
      <c r="F126" s="60"/>
      <c r="G126" s="138"/>
    </row>
    <row r="127" spans="1:7" x14ac:dyDescent="0.25">
      <c r="A127" s="158" t="s">
        <v>421</v>
      </c>
      <c r="B127" s="24" t="s">
        <v>377</v>
      </c>
      <c r="C127" s="38" t="s">
        <v>140</v>
      </c>
      <c r="D127" s="24" t="s">
        <v>52</v>
      </c>
      <c r="E127" s="17">
        <v>26</v>
      </c>
      <c r="F127" s="60"/>
      <c r="G127" s="138"/>
    </row>
    <row r="128" spans="1:7" ht="15.75" thickBot="1" x14ac:dyDescent="0.3">
      <c r="A128" s="165" t="s">
        <v>422</v>
      </c>
      <c r="B128" s="28" t="s">
        <v>377</v>
      </c>
      <c r="C128" s="35" t="s">
        <v>153</v>
      </c>
      <c r="D128" s="28" t="s">
        <v>52</v>
      </c>
      <c r="E128" s="18">
        <v>26</v>
      </c>
      <c r="F128" s="61"/>
      <c r="G128" s="162"/>
    </row>
    <row r="129" spans="1:8" ht="15.75" thickBot="1" x14ac:dyDescent="0.3">
      <c r="A129" s="196"/>
      <c r="B129" s="197"/>
      <c r="C129" s="198" t="s">
        <v>444</v>
      </c>
      <c r="D129" s="199"/>
      <c r="E129" s="200"/>
      <c r="F129" s="201"/>
      <c r="G129" s="202"/>
    </row>
    <row r="130" spans="1:8" ht="24.75" thickBot="1" x14ac:dyDescent="0.3">
      <c r="A130" s="97">
        <v>36</v>
      </c>
      <c r="B130" s="90" t="s">
        <v>95</v>
      </c>
      <c r="C130" s="35" t="s">
        <v>443</v>
      </c>
      <c r="D130" s="28" t="s">
        <v>17</v>
      </c>
      <c r="E130" s="119">
        <v>1</v>
      </c>
      <c r="F130" s="61"/>
      <c r="G130" s="62"/>
    </row>
    <row r="131" spans="1:8" ht="15.75" thickBot="1" x14ac:dyDescent="0.3">
      <c r="D131" s="226" t="s">
        <v>12</v>
      </c>
      <c r="E131" s="227"/>
      <c r="F131" s="227"/>
      <c r="G131" s="140"/>
      <c r="H131" s="10"/>
    </row>
    <row r="133" spans="1:8" x14ac:dyDescent="0.25">
      <c r="A133" s="216" t="s">
        <v>0</v>
      </c>
      <c r="B133" s="216"/>
      <c r="C133" s="2"/>
      <c r="D133" s="8"/>
      <c r="E133" s="8"/>
      <c r="F133" s="8"/>
      <c r="G133" s="9"/>
      <c r="H133" s="10"/>
    </row>
    <row r="134" spans="1:8" x14ac:dyDescent="0.25">
      <c r="A134" s="215" t="s">
        <v>24</v>
      </c>
      <c r="B134" s="215"/>
      <c r="C134" s="215"/>
      <c r="D134" s="215"/>
      <c r="E134" s="215"/>
      <c r="F134" s="215"/>
      <c r="G134" s="215"/>
      <c r="H134" s="10"/>
    </row>
    <row r="135" spans="1:8" ht="21" customHeight="1" x14ac:dyDescent="0.25">
      <c r="A135" s="215" t="s">
        <v>57</v>
      </c>
      <c r="B135" s="215"/>
      <c r="C135" s="215"/>
      <c r="D135" s="215"/>
      <c r="E135" s="215"/>
      <c r="F135" s="215"/>
      <c r="G135" s="215"/>
      <c r="H135" s="2"/>
    </row>
    <row r="136" spans="1:8" ht="30.75" customHeight="1" x14ac:dyDescent="0.25">
      <c r="A136" s="215" t="s">
        <v>424</v>
      </c>
      <c r="B136" s="215"/>
      <c r="C136" s="215"/>
      <c r="D136" s="215"/>
      <c r="E136" s="215"/>
      <c r="F136" s="215"/>
      <c r="G136" s="215"/>
      <c r="H136" s="10"/>
    </row>
    <row r="137" spans="1:8" ht="27.75" customHeight="1" x14ac:dyDescent="0.25">
      <c r="A137" s="215" t="s">
        <v>25</v>
      </c>
      <c r="B137" s="215"/>
      <c r="C137" s="215"/>
      <c r="D137" s="215"/>
      <c r="E137" s="215"/>
      <c r="F137" s="215"/>
      <c r="G137" s="215"/>
      <c r="H137" s="10"/>
    </row>
    <row r="138" spans="1:8" ht="39" customHeight="1" x14ac:dyDescent="0.25">
      <c r="A138" s="215" t="s">
        <v>426</v>
      </c>
      <c r="B138" s="215"/>
      <c r="C138" s="215"/>
      <c r="D138" s="215"/>
      <c r="E138" s="215"/>
      <c r="F138" s="215"/>
      <c r="G138" s="215"/>
      <c r="H138" s="123"/>
    </row>
    <row r="139" spans="1:8" ht="21.75" customHeight="1" x14ac:dyDescent="0.25">
      <c r="A139" s="215" t="s">
        <v>27</v>
      </c>
      <c r="B139" s="215"/>
      <c r="C139" s="215"/>
      <c r="D139" s="215"/>
      <c r="E139" s="215"/>
      <c r="F139" s="215"/>
      <c r="G139" s="215"/>
      <c r="H139" s="2"/>
    </row>
    <row r="140" spans="1:8" ht="33" customHeight="1" x14ac:dyDescent="0.25">
      <c r="A140" s="215" t="s">
        <v>425</v>
      </c>
      <c r="B140" s="215"/>
      <c r="C140" s="215"/>
      <c r="D140" s="215"/>
      <c r="E140" s="215"/>
      <c r="F140" s="215"/>
      <c r="G140" s="215"/>
      <c r="H140" s="9"/>
    </row>
    <row r="141" spans="1:8" ht="33" customHeight="1" x14ac:dyDescent="0.25">
      <c r="A141" s="215" t="s">
        <v>54</v>
      </c>
      <c r="B141" s="215"/>
      <c r="C141" s="215"/>
      <c r="D141" s="215"/>
      <c r="E141" s="215"/>
      <c r="F141" s="215"/>
      <c r="G141" s="215"/>
      <c r="H141" s="2"/>
    </row>
    <row r="142" spans="1:8" x14ac:dyDescent="0.25">
      <c r="A142"/>
      <c r="B142"/>
      <c r="C142"/>
      <c r="D142"/>
      <c r="E142"/>
      <c r="F142"/>
      <c r="G142"/>
      <c r="H142" s="2"/>
    </row>
    <row r="143" spans="1:8" x14ac:dyDescent="0.25">
      <c r="A143"/>
      <c r="B143"/>
      <c r="C143"/>
      <c r="D143"/>
      <c r="E143"/>
      <c r="F143"/>
      <c r="G143"/>
      <c r="H143" s="2"/>
    </row>
    <row r="144" spans="1:8" x14ac:dyDescent="0.25">
      <c r="A144"/>
      <c r="B144"/>
      <c r="C144"/>
      <c r="D144"/>
      <c r="E144"/>
      <c r="F144"/>
      <c r="G144"/>
      <c r="H144" s="2"/>
    </row>
    <row r="145" spans="1:8" x14ac:dyDescent="0.25">
      <c r="A145" s="13"/>
      <c r="B145" s="13"/>
      <c r="C145" s="2"/>
      <c r="D145" s="14"/>
      <c r="E145" s="14"/>
      <c r="F145" s="8"/>
      <c r="G145" s="2"/>
      <c r="H145" s="14"/>
    </row>
    <row r="146" spans="1:8" x14ac:dyDescent="0.25">
      <c r="A146" s="13"/>
      <c r="B146" s="13"/>
      <c r="C146" s="2"/>
      <c r="D146" s="14"/>
      <c r="E146" s="14"/>
      <c r="F146" s="8"/>
      <c r="G146" s="2"/>
      <c r="H146" s="2"/>
    </row>
    <row r="147" spans="1:8" x14ac:dyDescent="0.25">
      <c r="A147" s="13"/>
      <c r="B147" s="13"/>
      <c r="C147" s="2"/>
      <c r="D147" s="14"/>
      <c r="E147" s="14"/>
      <c r="F147" s="8"/>
      <c r="G147" s="2"/>
      <c r="H147" s="9"/>
    </row>
  </sheetData>
  <mergeCells count="12">
    <mergeCell ref="A141:G141"/>
    <mergeCell ref="A134:G134"/>
    <mergeCell ref="A135:G135"/>
    <mergeCell ref="A1:G1"/>
    <mergeCell ref="A93:G93"/>
    <mergeCell ref="D131:F131"/>
    <mergeCell ref="A133:B133"/>
    <mergeCell ref="A136:G136"/>
    <mergeCell ref="A137:G137"/>
    <mergeCell ref="A138:G138"/>
    <mergeCell ref="A139:G139"/>
    <mergeCell ref="A140:G140"/>
  </mergeCells>
  <pageMargins left="0.70866141732283472" right="0.70866141732283472" top="0.74803149606299213" bottom="0.74803149606299213" header="0.31496062992125984" footer="0.31496062992125984"/>
  <pageSetup paperSize="9" scale="8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KOPĀ</vt:lpstr>
      <vt:lpstr>No Dzirnieku 15 līdz C-13</vt:lpstr>
      <vt:lpstr>C-13 līdz Perona</vt:lpstr>
      <vt:lpstr>Perona</vt:lpstr>
      <vt:lpstr>'No Dzirnieku 15 līdz C-13'!Print_Area</vt:lpstr>
      <vt:lpstr>'C-13 līdz Perona'!Print_Titles</vt:lpstr>
      <vt:lpstr>'No Dzirnieku 15 līdz C-13'!Print_Titles</vt:lpstr>
      <vt:lpstr>Perona!Print_Titles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Inga IG. Galoburda</cp:lastModifiedBy>
  <cp:lastPrinted>2016-11-17T12:47:55Z</cp:lastPrinted>
  <dcterms:created xsi:type="dcterms:W3CDTF">2012-08-20T06:05:31Z</dcterms:created>
  <dcterms:modified xsi:type="dcterms:W3CDTF">2016-12-14T14:37:40Z</dcterms:modified>
</cp:coreProperties>
</file>