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870" windowHeight="11010" tabRatio="713" activeTab="4"/>
  </bookViews>
  <sheets>
    <sheet name="Pasutit_buvn" sheetId="1" r:id="rId1"/>
    <sheet name="Būvniecības-kopt" sheetId="2" r:id="rId2"/>
    <sheet name="kopsavil_darb_veid" sheetId="3" r:id="rId3"/>
    <sheet name="DOP" sheetId="4" r:id="rId4"/>
    <sheet name="tribines" sheetId="5" r:id="rId5"/>
    <sheet name="UKT" sheetId="6" r:id="rId6"/>
    <sheet name="EL" sheetId="7" r:id="rId7"/>
    <sheet name="UAS" sheetId="8" r:id="rId8"/>
    <sheet name="ELT" sheetId="9" r:id="rId9"/>
    <sheet name="TS" sheetId="10" r:id="rId10"/>
    <sheet name="ZA" sheetId="11" r:id="rId11"/>
  </sheets>
  <definedNames>
    <definedName name="_xlnm.Print_Area" localSheetId="1">'Būvniecības-kopt'!$A$1:$K$28</definedName>
    <definedName name="_xlnm.Print_Area" localSheetId="3">'DOP'!$A$1:$O$54</definedName>
    <definedName name="_xlnm.Print_Area" localSheetId="6">'EL'!$A$1:$O$71</definedName>
    <definedName name="_xlnm.Print_Area" localSheetId="8">'ELT'!$A$1:$O$84</definedName>
    <definedName name="_xlnm.Print_Area" localSheetId="2">'kopsavil_darb_veid'!$A$1:$K$38</definedName>
    <definedName name="_xlnm.Print_Area" localSheetId="0">'Pasutit_buvn'!$A$1:$K$40</definedName>
    <definedName name="_xlnm.Print_Area" localSheetId="4">'tribines'!$A$1:$O$371</definedName>
    <definedName name="_xlnm.Print_Area" localSheetId="9">'TS'!$A$1:$O$110</definedName>
    <definedName name="_xlnm.Print_Area" localSheetId="7">'UAS'!$A$1:$O$36</definedName>
    <definedName name="_xlnm.Print_Area" localSheetId="5">'UKT'!$A$1:$O$256</definedName>
    <definedName name="_xlnm.Print_Area" localSheetId="10">'ZA'!$A$1:$O$45</definedName>
    <definedName name="_xlnm.Print_Titles" localSheetId="3">'DOP'!$1:$13</definedName>
    <definedName name="_xlnm.Print_Titles" localSheetId="6">'EL'!$11:$12</definedName>
    <definedName name="_xlnm.Print_Titles" localSheetId="8">'ELT'!$11:$12</definedName>
    <definedName name="_xlnm.Print_Titles" localSheetId="4">'tribines'!$11:$12</definedName>
    <definedName name="_xlnm.Print_Titles" localSheetId="9">'TS'!$11:$12</definedName>
    <definedName name="_xlnm.Print_Titles" localSheetId="7">'UAS'!$11:$12</definedName>
    <definedName name="_xlnm.Print_Titles" localSheetId="5">'UKT'!$11:$12</definedName>
    <definedName name="_xlnm.Print_Titles" localSheetId="10">'ZA'!$11:$12</definedName>
  </definedNames>
  <calcPr fullCalcOnLoad="1"/>
</workbook>
</file>

<file path=xl/sharedStrings.xml><?xml version="1.0" encoding="utf-8"?>
<sst xmlns="http://schemas.openxmlformats.org/spreadsheetml/2006/main" count="2010" uniqueCount="772">
  <si>
    <t>Lietus ūdeņu  kanalizācijas aka ø400/315 ar 40,0 t vāku (1,0-1,5 m dziļumā) izbūve un montāža zālāja segumā,  t.sk. aku vāku apbetonējums</t>
  </si>
  <si>
    <t>Pašteces kanalizācijas caurule PP SN8 ø160 ar uzmavu un blīvgredzenu, piemēram Evopipes – EVORAIN, vai ekvivalents</t>
  </si>
  <si>
    <t>Rūpnieciski ražota aizsargčaula, kas paredzēta Ø160 caurules iebūvei dzelzsb. grodu akā, montāža</t>
  </si>
  <si>
    <t xml:space="preserve"> Lietus ūdeņu kanalizācija K2 (ĒKA 1)</t>
  </si>
  <si>
    <t>Lietus ūdeņu kanalizācijas caurule PP SN8 ø160 ar uzmavu un blīvgredzenu,  piemēram Evopipes – EVORAIN, vai ekvivalents, montāža ar 15 cm smilts pamatnes ierīkošanu un izbūvētā cauruļvada smilts apbēruma ierīkošanu 30 cm virs caurules virsas.</t>
  </si>
  <si>
    <t>Lietus ūdeņu kanalizācijas caurule PP SN8 ø110 ar uzmavu un blīvgredzenu t,sk. lokanais cauruļvads</t>
  </si>
  <si>
    <t>Revīzijas lūkas ø110 uz stāvvadiem 0,5m virs zemes</t>
  </si>
  <si>
    <t>Lietus ūdeņu kanalizācijas aka ø400/315 ar 40,0 t vāku (1,5-2,0m dziļumā ar 0,5 m nosēddaļu) zālāja segumā</t>
  </si>
  <si>
    <t>Lietus ūdeņu kanalizācijas aka ø560/500 ar 40,0 t vāku (2,5-3,0 m dziļumā) zālāja segumā</t>
  </si>
  <si>
    <t xml:space="preserve">Šķērsojumi ar kabeļiem </t>
  </si>
  <si>
    <t xml:space="preserve">Šķērsojumi ar cauruļvadiem d &lt;200 </t>
  </si>
  <si>
    <t xml:space="preserve"> Drenāžas sistēma DT1 (ĒKA 1)</t>
  </si>
  <si>
    <t xml:space="preserve">Drenāžas sistēmas revīzijas aka ø400/315 ar 40,0 t vāku  (1,0-1,5 m dziļumā) zālāja ar nosēddaļu 0,5 m </t>
  </si>
  <si>
    <t>Lietus ūdeņu  kanalizācijas aka ø400/315 ar 40,0 t vāku (1,5-2,0 m dziļumā ar 0,5 m nosēddaļu) izbūve un montāža zālāja segumā,  t.sk. aku vāku apbetonējums</t>
  </si>
  <si>
    <t>Lietus ūdeņu  kanalizācijas aka ø560/500 ar 40,0 t vāku (2,5-3,0 m dziļumā) izbūve un montāža zālāja segumā,  t.sk. aku vāku apbetonējums</t>
  </si>
  <si>
    <t>Drenāžas sistēmas revīzijas aka ø400/315 ar 40,0 t vāku  (1,0-1,5 m dziļumā) izbūve un montāža zālāja segumā ar nosēddaļu 0,5 m</t>
  </si>
  <si>
    <t xml:space="preserve"> Lietus ūdeņu kanalizācija K2 (ĒKA 2)</t>
  </si>
  <si>
    <t>Rūpnieciski ražota aizsargčaula, kas paredzēta Ø110 caurules iebūvei dzelzsb. grodu akā, montāža</t>
  </si>
  <si>
    <t xml:space="preserve"> Drenāžas sistēma DT1 (ĒKA 2)</t>
  </si>
  <si>
    <t>Lietus ūdeņu kanalizācijas aka ø560/500 ar 40,0 t vāku (1,0-1,5 m dziļumā) zālāja segumā</t>
  </si>
  <si>
    <t>Lietus ūdeņu  kanalizācijas aka ø560/500 ar 40,0 t vāku (1,0-1,5 m dziļumā) izbūve un montāža zālāja segumā,  t.sk. aku vāku apbetonējums</t>
  </si>
  <si>
    <r>
      <t>Mīkstā apmalīte no polimērbetona ar baltu gumiju stūra elememts 90</t>
    </r>
    <r>
      <rPr>
        <vertAlign val="superscript"/>
        <sz val="8"/>
        <rFont val="Arial"/>
        <family val="2"/>
      </rPr>
      <t>0</t>
    </r>
    <r>
      <rPr>
        <sz val="8"/>
        <rFont val="Arial"/>
        <family val="2"/>
      </rPr>
      <t xml:space="preserve"> L=25+25cm, B=6cm, H=40cm (04521200) , piemēram  ANRIN SPORT  vai ekvivalents, izbūve un montāža</t>
    </r>
  </si>
  <si>
    <r>
      <t>Pārkrituma (h=1,5-2,0 m) mezgls (t.sk. trejgabals, caurule, stiprinājumi, 90</t>
    </r>
    <r>
      <rPr>
        <vertAlign val="superscript"/>
        <sz val="8"/>
        <rFont val="Arial"/>
        <family val="2"/>
      </rPr>
      <t>0</t>
    </r>
    <r>
      <rPr>
        <sz val="8"/>
        <rFont val="Arial"/>
        <family val="2"/>
      </rPr>
      <t xml:space="preserve">līkums) plastmasas akā ar ievadcaurules diametru ø110 mm, montāža </t>
    </r>
  </si>
  <si>
    <r>
      <t>Pārkrituma (h=1,5-2,0 m) mezgls (t.sk. trejgabals, caurule, stiprinājumi, 90</t>
    </r>
    <r>
      <rPr>
        <vertAlign val="superscript"/>
        <sz val="8"/>
        <rFont val="Arial"/>
        <family val="2"/>
      </rPr>
      <t>0</t>
    </r>
    <r>
      <rPr>
        <sz val="8"/>
        <rFont val="Arial"/>
        <family val="2"/>
      </rPr>
      <t xml:space="preserve">līkums) plastmasas akā ar ievadcaurules diametru ø160 mm, montāža </t>
    </r>
  </si>
  <si>
    <t>LABIEKĀRTOŠANAS DARBI Atjaunojamie segumi K2 tīklu zonā</t>
  </si>
  <si>
    <t>LABIEKĀRTOŠANAS DARBI Atjaunojamie segumi DT1 tīklu zonā</t>
  </si>
  <si>
    <t>LABIEKĀRTOŠANAS DARBI Atjaunojamie segumi Ū1 tīklu zonā</t>
  </si>
  <si>
    <t>viet</t>
  </si>
  <si>
    <t xml:space="preserve">Kopā UKT izmaksas </t>
  </si>
  <si>
    <t>ŪKT sadaļa Drenāžas sistēma DT1</t>
  </si>
  <si>
    <t>ŪKT sadaļa Lietus ūdeņu kanalizācija K2</t>
  </si>
  <si>
    <t xml:space="preserve"> Divviru vārti /Nylofor® F  Augstums:2030 mm / Vārtu platums: 4.00 m /Krāsa: zaļa RAL 6005;Aizsardzība: Cinkošana + PVC kārta (Ražotājs: Betafence vai ekvivalents)</t>
  </si>
  <si>
    <t>Divviru vārti /Nylofor® F Augstums:2030 mm / Vārtu platums: 3.00 m /Krāsa: zaļa RAL 6005; Aizsardzība: Cinkošana + PVC kārta  (Ražotājs: Betafence vai ekvivalents)</t>
  </si>
  <si>
    <t>Kabelis AXMK 4x70</t>
  </si>
  <si>
    <t>Kabelis AXMK 4x16</t>
  </si>
  <si>
    <t>Kabelis AXMK 4x10</t>
  </si>
  <si>
    <t>Kabelis NYM-J 3x1,5</t>
  </si>
  <si>
    <t>Kabelis NYM-J 3x2,5</t>
  </si>
  <si>
    <t>Kabelis AXMK 4x35</t>
  </si>
  <si>
    <t>Aizsargcaurule EVOCAB FLEX 110</t>
  </si>
  <si>
    <t>Aizsargcaurule EVOCAB HARD 110</t>
  </si>
  <si>
    <t>Aizsargcaurule EVOCAB SPLIT 110</t>
  </si>
  <si>
    <t>Brīdinājuma lenta</t>
  </si>
  <si>
    <t>Metāla detaļas</t>
  </si>
  <si>
    <t>Spaiļu komplekts SV 15</t>
  </si>
  <si>
    <t>Pārsprieguma aizsardzība B+C</t>
  </si>
  <si>
    <t>Smiltis</t>
  </si>
  <si>
    <t>Tranšejas rakšana, aizbēršana</t>
  </si>
  <si>
    <t>Kabeļa ievilkšana aizsargcaurulē</t>
  </si>
  <si>
    <t>Kabeļa, aizsargcaurules guldīšana tranšejā</t>
  </si>
  <si>
    <t>Kabeļa atrakšana, aizbēršana</t>
  </si>
  <si>
    <t>Brīdinājuma lentas montāža</t>
  </si>
  <si>
    <t>Bedres rakšana apgaismojuma balsta pamatiem</t>
  </si>
  <si>
    <t>Apgaismojuma balsta pamatnes montāža</t>
  </si>
  <si>
    <t>Kabeļa ievilkšana apgaismojuma balstā</t>
  </si>
  <si>
    <t>Automātslēdža montāža apgaismojuma balstā</t>
  </si>
  <si>
    <t>Spaiļu montāža apgaismojuma balstā</t>
  </si>
  <si>
    <t>Kabeļa gala apdares montāža</t>
  </si>
  <si>
    <t>Smilts spilvenu izveidošana</t>
  </si>
  <si>
    <t>Elektorniskais tablo</t>
  </si>
  <si>
    <t>Kabeļa ievilkšana tablo</t>
  </si>
  <si>
    <t>Kabelis NYY-3x2,5</t>
  </si>
  <si>
    <t>Virsapmetuma rozete 1p. IP44</t>
  </si>
  <si>
    <t>Virsapmetuma rozete, divvietīga 1p. IP44</t>
  </si>
  <si>
    <t>Virsapmetuma nozarkārba</t>
  </si>
  <si>
    <t>Stiprinājumi kabeļiem</t>
  </si>
  <si>
    <t>Ugunsaizsardzības sistēmas kontrolpanelis Bantel J424-8</t>
  </si>
  <si>
    <t>Akumulatoru baterija 12V, 17Ah YUASA NP 17-12 FR17Ah</t>
  </si>
  <si>
    <t>Konvencionālais ugunsgrēke dūmu detektors, IP43 (EN-54)</t>
  </si>
  <si>
    <t>Konvencionālā  trauksmes poga, IP43 (EN54)</t>
  </si>
  <si>
    <t>Ārējā ugundrošiba sirēna 24V AN-03127S</t>
  </si>
  <si>
    <t>Cilpas gala rezistors FX-ALCA</t>
  </si>
  <si>
    <t>Raidītajs ''Korteks'', IP43 (EN-54)</t>
  </si>
  <si>
    <t>Kabelis 2x2x0,8 KLM</t>
  </si>
  <si>
    <t>Kabelis OMY 4*0,8</t>
  </si>
  <si>
    <t>PVC aizsargcaurule D16 + stiprinājumi</t>
  </si>
  <si>
    <t>Aizsarggofra D20</t>
  </si>
  <si>
    <t>Kabeļu stiprinājumi</t>
  </si>
  <si>
    <t>HSM ugunsizturīgs maisījums HSM</t>
  </si>
  <si>
    <t>Montāžas palīgmateriāli</t>
  </si>
  <si>
    <t>Kabeļu un to piederumu montāža</t>
  </si>
  <si>
    <t>Teritorijas elektrotīklu un apgaismojuma montāža</t>
  </si>
  <si>
    <t xml:space="preserve">Kopā ELT izmaksas </t>
  </si>
  <si>
    <t>Metalkonstrukciju izgatavošana un montāža</t>
  </si>
  <si>
    <t>tn</t>
  </si>
  <si>
    <t>bultskrūve M20</t>
  </si>
  <si>
    <t>gab</t>
  </si>
  <si>
    <t>bultskrūve M16</t>
  </si>
  <si>
    <t>bultskrūve M12</t>
  </si>
  <si>
    <t xml:space="preserve">ķiiskais enkurs Hiti HYT MY150+HAS </t>
  </si>
  <si>
    <t>elektrodi E-42</t>
  </si>
  <si>
    <t xml:space="preserve">Metalkonstrukciju attīrīšana ar skrošstrūklu </t>
  </si>
  <si>
    <t>Jumts</t>
  </si>
  <si>
    <t xml:space="preserve">Jumta tekne montāža </t>
  </si>
  <si>
    <t>jumta tekne</t>
  </si>
  <si>
    <t>Lietus ūdens notekas</t>
  </si>
  <si>
    <t>metāla noteka</t>
  </si>
  <si>
    <t>Sienas no keramzīta blokiem (490x185x200 mm)</t>
  </si>
  <si>
    <t>mūrjava</t>
  </si>
  <si>
    <t>stiegrojums</t>
  </si>
  <si>
    <t>t</t>
  </si>
  <si>
    <t>Sastaņi montāža un demontāža, noma</t>
  </si>
  <si>
    <t>'Fibo'' sienu apmešana (dekoratīvais apmetums)</t>
  </si>
  <si>
    <t>'Fibo'' sienu sagatavošana un krāsošana</t>
  </si>
  <si>
    <t>Grīdas</t>
  </si>
  <si>
    <t>Grunts blietēšana</t>
  </si>
  <si>
    <t>Betona bruģakmens (h=80 mm, nelielas noslodzes braucamie ceļi)</t>
  </si>
  <si>
    <t>betona bruģakmens h=80mm</t>
  </si>
  <si>
    <t>Šķembas fr.-4/8 mm h=50 mm</t>
  </si>
  <si>
    <t>Šķembas fr.-0/45 mm h=200 mm</t>
  </si>
  <si>
    <t>salizturīgas slānis h=300 mm</t>
  </si>
  <si>
    <t>Pašizlīdzinoša cementa javas kārtu izveide</t>
  </si>
  <si>
    <t>Durvis, logi</t>
  </si>
  <si>
    <t>Metāla durvju uzstādīšana ID-1 (2100x700)</t>
  </si>
  <si>
    <t>Tribīņu kāpnes</t>
  </si>
  <si>
    <t>Metāla tribīņu pakāpiena 210*1500 platforma</t>
  </si>
  <si>
    <t>Elements pakāpienu stiprināšanai</t>
  </si>
  <si>
    <t xml:space="preserve">Tribīnes kosntrukcija </t>
  </si>
  <si>
    <t>stiprinājumi</t>
  </si>
  <si>
    <t>Betona apmale</t>
  </si>
  <si>
    <t>Betona bruģakmens (h=60 mm, gājēju celiņiem)</t>
  </si>
  <si>
    <t>betona bruģakmens h=60mm</t>
  </si>
  <si>
    <t>smiltis h=50mm</t>
  </si>
  <si>
    <t>šķembas fr.-20/40 mm h=150 mm</t>
  </si>
  <si>
    <t>Vērtikālas pacēlājs cilvēkiem</t>
  </si>
  <si>
    <t>Sienas un fasādes</t>
  </si>
  <si>
    <r>
      <t>m</t>
    </r>
    <r>
      <rPr>
        <vertAlign val="superscript"/>
        <sz val="8"/>
        <rFont val="Arial"/>
        <family val="2"/>
      </rPr>
      <t>2</t>
    </r>
  </si>
  <si>
    <t>Citi darbi</t>
  </si>
  <si>
    <t>Betona apmales uzstādīšana IA-2 1000.200.80 ar betona C16/20 pamatu</t>
  </si>
  <si>
    <t>Lokālā tāme Nr. 3</t>
  </si>
  <si>
    <t>Lokālā tāme Nr. 4</t>
  </si>
  <si>
    <t>Lokālā tāme Nr. 5</t>
  </si>
  <si>
    <t>Lokālā tāme Nr. 6</t>
  </si>
  <si>
    <t>Lokālā tāme Nr. 7</t>
  </si>
  <si>
    <t>1</t>
  </si>
  <si>
    <t>2</t>
  </si>
  <si>
    <t>3</t>
  </si>
  <si>
    <t>4</t>
  </si>
  <si>
    <t>5</t>
  </si>
  <si>
    <t>6</t>
  </si>
  <si>
    <t>7</t>
  </si>
  <si>
    <t>Salizturīga smilts atpakaļbēršanai</t>
  </si>
  <si>
    <t>Veidņu montāža, demontāža, noma</t>
  </si>
  <si>
    <t>Stiegra ∅6; L=315</t>
  </si>
  <si>
    <t>Elastīga starplika b=20 mm</t>
  </si>
  <si>
    <t xml:space="preserve">Stiegra ∅8 </t>
  </si>
  <si>
    <t>Stiegra ∅8</t>
  </si>
  <si>
    <t>AS-1, stiegra ∅10 B500B</t>
  </si>
  <si>
    <t>AS-2, stiegra ∅10 B500B</t>
  </si>
  <si>
    <t>Aptvere, stiegra ∅12 B500B</t>
  </si>
  <si>
    <t>Stiegra ∅20 B500B, L=1200</t>
  </si>
  <si>
    <t>Stiegra ∅20 B500B, L=600</t>
  </si>
  <si>
    <t>Stiegra ∅12 B500B, L=800</t>
  </si>
  <si>
    <t>Pārseguma uz atzīmi +1,500 montāža</t>
  </si>
  <si>
    <t>UNP 200</t>
  </si>
  <si>
    <t>Stiegra ∅16 B500B</t>
  </si>
  <si>
    <t>Sienu notinuma pa asi 6 montāža</t>
  </si>
  <si>
    <t>Sienu notinuma pa asi A montāža</t>
  </si>
  <si>
    <t>Sienu notinuma pa asi B montāža</t>
  </si>
  <si>
    <t>Sienu notinuma pa asi C montāža</t>
  </si>
  <si>
    <t>Sienu notinuma pa asi D montāža</t>
  </si>
  <si>
    <t>Sienu notinuma pa asi 1 montāža</t>
  </si>
  <si>
    <t>Sienu notinuma pa asi 2 montāža</t>
  </si>
  <si>
    <t>Sienu notinuma pa asi 3 montāža</t>
  </si>
  <si>
    <t>Sienu notinuma pa asi 4 montāža</t>
  </si>
  <si>
    <t>Sienu notinuma pa asi 5 montāža</t>
  </si>
  <si>
    <t>Kāpņu K-2 montāža</t>
  </si>
  <si>
    <t>Pašizlīdzinoša cementa javas kārtu izveide (M150)</t>
  </si>
  <si>
    <t>Tērauda karkasa projektēšana, ražošana, uzstādīšana (Risinājumu saskaņot ar Autoruzraugu)</t>
  </si>
  <si>
    <t>Neoprēna lenta</t>
  </si>
  <si>
    <t>Metāla konstrukciju guntēšana, krāsošana, cinkošana</t>
  </si>
  <si>
    <t>tērauda konstrukcijas</t>
  </si>
  <si>
    <t xml:space="preserve">Betona bruģakmens pakāpiena izveidošana </t>
  </si>
  <si>
    <t>Metāla konstrukcijas Rāmis MR-1; 2MR-2, karkasa sistēma)</t>
  </si>
  <si>
    <t>Betons C20/25, (kvalitātes prasība Q1*)</t>
  </si>
  <si>
    <t>Pārsegumi, metāla konstrukcijas, kāpnes</t>
  </si>
  <si>
    <t>Metāla durvju uzstādīšana AD-5 (2100x700), EI30</t>
  </si>
  <si>
    <t>Metāla durvju uzstādīšana AD-4 (2100x1000), EI30</t>
  </si>
  <si>
    <t>Metāla durvju uzstādīšana AD-3 (2100x1700), EI30</t>
  </si>
  <si>
    <t>Metāla durvju uzstādīšana AD-2 (2100x1000), EI30</t>
  </si>
  <si>
    <t>Metāla durvju uzstādīšana AD-1 (2800x2400), EI30</t>
  </si>
  <si>
    <t>Paroc akmensvate 50mm</t>
  </si>
  <si>
    <t>Apmetums uz siltinājuma</t>
  </si>
  <si>
    <t xml:space="preserve">Tērauda jumta segums </t>
  </si>
  <si>
    <t xml:space="preserve">metāla loksnes </t>
  </si>
  <si>
    <t>Cinkots malu nosegprofils, krāsots fasādes tonī</t>
  </si>
  <si>
    <t>Fasādes apdare ar akmensvati un apmetumu</t>
  </si>
  <si>
    <t>Rūpnīcā ražotas margas, alumīnija , krāsotas</t>
  </si>
  <si>
    <t>Vērtikālas pacēlājs cilvēkiem ar ierobēžu kustības spēju VTMP-2000 (vai analogs). Izbūve atbilstoši AR-14 ar rampu un margām</t>
  </si>
  <si>
    <t>Ģeotekstils stipes stiprība, 12 kN</t>
  </si>
  <si>
    <t>stiprinajuma elementi</t>
  </si>
  <si>
    <t>Kolonnu un kāpņu konstrukcijas apstrāde ar tonētu pārklājumu ugunsnoturības REI60 sasniegšanai</t>
  </si>
  <si>
    <t>vieta</t>
  </si>
  <si>
    <t>Smilts šķembu maisījums ūdensvada izlaides izbūvei</t>
  </si>
  <si>
    <t>Laukakmeņu bruģa klājums</t>
  </si>
  <si>
    <t>Betons pašteces kanalizācijas izlaides nostiprināšanai</t>
  </si>
  <si>
    <t>Aizsargcaurule EVOCAB SPLIT 160</t>
  </si>
  <si>
    <t>Kabeļu gala apdare EPKT 0047</t>
  </si>
  <si>
    <t>Kabeļu gala apdare EPKT 0031</t>
  </si>
  <si>
    <t>Fotorelejs</t>
  </si>
  <si>
    <t xml:space="preserve">Tēmēšanas iekārta </t>
  </si>
  <si>
    <t>Teritorijas apgaismojums</t>
  </si>
  <si>
    <t>Elektorniskais tablo Scoreboard BT 2025 Alpha ar bezvāda vadības pulti vai ekvivalents</t>
  </si>
  <si>
    <t>Apgaismojuma balsta, konsoles montāža</t>
  </si>
  <si>
    <t>Sadalnes montāža</t>
  </si>
  <si>
    <t>Trases nospraušana</t>
  </si>
  <si>
    <t>m</t>
  </si>
  <si>
    <t>Tranšejas rakšana, aizbēršana ar blietēšanu</t>
  </si>
  <si>
    <t>Apaļstieples un troses montāža uz jumta, ieskaitot visus nepieciešamos darbus un materiālus</t>
  </si>
  <si>
    <t>Alumīnija apaļstieple puscieta Al Ø8 (100 018)</t>
  </si>
  <si>
    <t>gab.</t>
  </si>
  <si>
    <t>Stieples turētājs uz jumta Ø8-10 (110 271)</t>
  </si>
  <si>
    <t>Apaļstieples montāža pie sienas, ieskaitot visus nepieciešamos darbus un materiālus</t>
  </si>
  <si>
    <t>Izolēta zemējuma izvada montāža, ieskaitot visus nepieciešamos darbus un materiālus</t>
  </si>
  <si>
    <t xml:space="preserve">Izolēts zemējuma izvads Ø20 L=1500 (102 211) </t>
  </si>
  <si>
    <t>Zemējuma kontūra izbūve, ieskaitot visus nepieciešamos darbus un materiālus</t>
  </si>
  <si>
    <t>Antikorozījas lentas uzklāšana, ieskaitot visus nepieciešamos darbus un materiālus</t>
  </si>
  <si>
    <t>Kontrolmērijumu veikšana</t>
  </si>
  <si>
    <t>Zālāja seguma atjaunošana (h=200mm)</t>
  </si>
  <si>
    <t>Rakšanas atļaujas saņemšana konkrētas ielās</t>
  </si>
  <si>
    <t>obj.</t>
  </si>
  <si>
    <t>ZIBENSAIZSARDZĪBA</t>
  </si>
  <si>
    <t>Ugunsdrošs hermētisks maisījums kabeļiem</t>
  </si>
  <si>
    <t>Virsapmetuma sadale Vector VE212K</t>
  </si>
  <si>
    <t>Lokālā tāme Nr. 8</t>
  </si>
  <si>
    <t xml:space="preserve">Kopā zibensaizsardzība Tiešās izmaksas </t>
  </si>
  <si>
    <t>8</t>
  </si>
  <si>
    <t>Ievada automātslēdzis 3C25A</t>
  </si>
  <si>
    <t>Automātslēdzis B10A</t>
  </si>
  <si>
    <t xml:space="preserve">Automātsl. ar noplūdes aizsardzību 2p. B16A/30mA  </t>
  </si>
  <si>
    <t>Automātsl. ar noplūdes aizsardzību  2p. C16A/30mA</t>
  </si>
  <si>
    <t>Automātsl. ar noplūdes aizsardzību  3B20A/30mA</t>
  </si>
  <si>
    <t>Automātslēdzis B6A</t>
  </si>
  <si>
    <t>Potenciālu izlidzinošā kopne</t>
  </si>
  <si>
    <t>k-ts.</t>
  </si>
  <si>
    <t>Sadales kontaktkopnes DIN</t>
  </si>
  <si>
    <t>Sadalnes marķējums</t>
  </si>
  <si>
    <t>Dzirksteļuspraugas pārsprieguma novadītājs  MC 125-B/NPE</t>
  </si>
  <si>
    <t>Zibens pārsprieguma novadītājs MC 50-B VDE</t>
  </si>
  <si>
    <t>Kabelis NYY-3x1.5</t>
  </si>
  <si>
    <t>Gofrēta PVC caurule, d=25mm</t>
  </si>
  <si>
    <t>PVC caurule d=32mm</t>
  </si>
  <si>
    <t>PVC caurule d=50mm</t>
  </si>
  <si>
    <t>Apgaismes ķermenis Codar T5, 1x54W, IP 65 ar stiprinājumiem</t>
  </si>
  <si>
    <t>Apgaismes ķermenis GEMINI 1X250W, IP66 ar stiptinājumiem</t>
  </si>
  <si>
    <t>EL MATERIĀLI</t>
  </si>
  <si>
    <t>Virsapmetuma sadalnes montāža</t>
  </si>
  <si>
    <t>Automātslēdža montāža</t>
  </si>
  <si>
    <t>Kabeļa montāža</t>
  </si>
  <si>
    <t>Caurules montāža</t>
  </si>
  <si>
    <t>Kabeļu noblīvēšana ar hermētisko maisījumu</t>
  </si>
  <si>
    <t>Virsapmetuma gaismas slēdža montāža</t>
  </si>
  <si>
    <t>Virsapmetuma rozetes montāža</t>
  </si>
  <si>
    <t>Virsapmetuma nozarkārbas montāža</t>
  </si>
  <si>
    <t>Gaismekļu montāža pie griestiem</t>
  </si>
  <si>
    <t>Prožektrou montāža</t>
  </si>
  <si>
    <t>EL DARBU APJOMI</t>
  </si>
  <si>
    <t>Stieples savienojums, multiklemme Ø8</t>
  </si>
  <si>
    <t>Lokanais savienojums</t>
  </si>
  <si>
    <t>Pieslēgumspaile ūdens notekai Ø8-10</t>
  </si>
  <si>
    <t>Alumīnija apaļstieple puscieta Al Ø8</t>
  </si>
  <si>
    <t>Stieples turētājs pie sienas, pelēks Ø8x35</t>
  </si>
  <si>
    <t>Mērījumu, savienojuma klemme Ø8-10</t>
  </si>
  <si>
    <t xml:space="preserve">Plakandzelzs stiprinājums pie sienas M8 </t>
  </si>
  <si>
    <t xml:space="preserve">Pieslēgumspaile pie zem. stieņa 30x3,5/Ø20 </t>
  </si>
  <si>
    <t>Cinkota tērauda plakandzelzs lenta Z300 30x3,5</t>
  </si>
  <si>
    <t xml:space="preserve">Savienojuma klemme 30/30 </t>
  </si>
  <si>
    <t>Zemējuma elektroda spice, tips A d20</t>
  </si>
  <si>
    <t>Zemējuma elektorda iedzīšana zemē</t>
  </si>
  <si>
    <t>Zemējuma elektrods, tips AØ20/1500</t>
  </si>
  <si>
    <t>Pretkorozījas lenta, abpusēji lipiga 50mm</t>
  </si>
  <si>
    <t>Termonosēdoša caurule 30x3,50</t>
  </si>
  <si>
    <t>Atkārtotaos zemējums</t>
  </si>
  <si>
    <t>Kontaktors</t>
  </si>
  <si>
    <t>Prožektora traversa sešiem prožektoriem</t>
  </si>
  <si>
    <t>Prožektors - OWL -340 LED Vizulo vai analogs</t>
  </si>
  <si>
    <t>Gaismeklis Stork 51W Led</t>
  </si>
  <si>
    <t>Prožektoru balsts (ar pamatu un konsoli), h=15m</t>
  </si>
  <si>
    <t>Automātslēdzis C10A</t>
  </si>
  <si>
    <t>Automātslēdzis C6A</t>
  </si>
  <si>
    <t>Automātslēdzis 3C25A</t>
  </si>
  <si>
    <t>Automātslēdzis 3C32A</t>
  </si>
  <si>
    <t>Automātslēdzis 3C63A</t>
  </si>
  <si>
    <t>Automātslēdzis 23C32A</t>
  </si>
  <si>
    <t>Ievada svirslēdzis 63A</t>
  </si>
  <si>
    <t>Gaismekļa, prožektora montāža</t>
  </si>
  <si>
    <t>Fotoreleja, kontaktora montāža</t>
  </si>
  <si>
    <t>Kantora iela 97.,"Mārupes vidusskola", Mārupe. Mārupes novads</t>
  </si>
  <si>
    <t xml:space="preserve">Kantora iela 97.,"Mārupes vidusskola", Mārupe. Mārupes novads
</t>
  </si>
  <si>
    <t>pārsedze, keramzīta bloki, b=200mm</t>
  </si>
  <si>
    <r>
      <t>Darba samaksas likme (</t>
    </r>
    <r>
      <rPr>
        <b/>
        <sz val="9"/>
        <rFont val="Arial"/>
        <family val="2"/>
      </rPr>
      <t>€</t>
    </r>
    <r>
      <rPr>
        <b/>
        <i/>
        <sz val="9"/>
        <rFont val="Arial"/>
        <family val="2"/>
      </rPr>
      <t>/h)</t>
    </r>
  </si>
  <si>
    <t>kg</t>
  </si>
  <si>
    <t>Montāžas materiāli</t>
  </si>
  <si>
    <t>Nodošanas dokumentācija</t>
  </si>
  <si>
    <t>(Darba veids vai konstruktīvā elementa nosaukums)</t>
  </si>
  <si>
    <t>Būves nosaukums</t>
  </si>
  <si>
    <t>Objekta nosaukums</t>
  </si>
  <si>
    <t>Objekta adrese</t>
  </si>
  <si>
    <t xml:space="preserve">Tāme sastādīta </t>
  </si>
  <si>
    <t>Nr. p.k.</t>
  </si>
  <si>
    <t>Darbu apraksts vai materiālu nosaukums</t>
  </si>
  <si>
    <t>Mērvienība</t>
  </si>
  <si>
    <t>Daudzums</t>
  </si>
  <si>
    <t>Vienības izmaksas</t>
  </si>
  <si>
    <t>Kopā uz visu apjomu</t>
  </si>
  <si>
    <t>Laika norma     (c/h)</t>
  </si>
  <si>
    <t>Darbietilpība (c/h)</t>
  </si>
  <si>
    <t>Kopā Lokālās tāmes izmaksa</t>
  </si>
  <si>
    <t>Materiālu, grunta apmaiņas un būvgružu transporta izdevumi</t>
  </si>
  <si>
    <t>Virsizdevumi</t>
  </si>
  <si>
    <t>tajā skaitā darba aizsardzība</t>
  </si>
  <si>
    <t>Peļņa</t>
  </si>
  <si>
    <t>Darba devēja sociālais nodoklis</t>
  </si>
  <si>
    <t>Kopā</t>
  </si>
  <si>
    <t>Sastādīja</t>
  </si>
  <si>
    <t>__________________</t>
  </si>
  <si>
    <t>paraksts</t>
  </si>
  <si>
    <t>paraksta atšifrējums</t>
  </si>
  <si>
    <t>datums</t>
  </si>
  <si>
    <t>Pārbaudīja</t>
  </si>
  <si>
    <t xml:space="preserve">Būves nosaukums </t>
  </si>
  <si>
    <t>Tāme sastādīta</t>
  </si>
  <si>
    <t>Kopsavilkuma aprēķins par darbu vai konstruktīvo elementu veidiem</t>
  </si>
  <si>
    <t>N.p.k</t>
  </si>
  <si>
    <t>Kods, tāme Nr.</t>
  </si>
  <si>
    <t>Darba veids vai konstruktīvā elementa nosaukums</t>
  </si>
  <si>
    <t>Darbietilpība c/h</t>
  </si>
  <si>
    <t xml:space="preserve">Pārbaudīja </t>
  </si>
  <si>
    <t>Apstiprinu</t>
  </si>
  <si>
    <t>___________________________________</t>
  </si>
  <si>
    <t>Pasūtītāja būvniecības koptāme</t>
  </si>
  <si>
    <t xml:space="preserve">Būves adrese   </t>
  </si>
  <si>
    <t>Pasūtījuma Nr.</t>
  </si>
  <si>
    <t>Tāmes izmaksa</t>
  </si>
  <si>
    <t>(pasūtītājs, paraksts un tā atšifrējums)</t>
  </si>
  <si>
    <t>kpl</t>
  </si>
  <si>
    <t>t m</t>
  </si>
  <si>
    <t>gb</t>
  </si>
  <si>
    <t>Z.V.</t>
  </si>
  <si>
    <t>Būvniecības koptāme</t>
  </si>
  <si>
    <r>
      <t>m</t>
    </r>
    <r>
      <rPr>
        <vertAlign val="superscript"/>
        <sz val="8"/>
        <rFont val="Arial"/>
        <family val="2"/>
      </rPr>
      <t>2</t>
    </r>
  </si>
  <si>
    <r>
      <t>m</t>
    </r>
    <r>
      <rPr>
        <vertAlign val="superscript"/>
        <sz val="8"/>
        <rFont val="Arial"/>
        <family val="2"/>
      </rPr>
      <t>3</t>
    </r>
  </si>
  <si>
    <t>Apkārtnes sakopšana</t>
  </si>
  <si>
    <t>obj</t>
  </si>
  <si>
    <t>Darba alga €</t>
  </si>
  <si>
    <t>Materiāli €</t>
  </si>
  <si>
    <t>Mehānismi €</t>
  </si>
  <si>
    <t>N. P. K</t>
  </si>
  <si>
    <t>Objekta izmaksas (€)</t>
  </si>
  <si>
    <t>Drošības zīmes</t>
  </si>
  <si>
    <t>ZEMES DARBI</t>
  </si>
  <si>
    <t>Sistēmas programmēšana</t>
  </si>
  <si>
    <t>Slēdzene</t>
  </si>
  <si>
    <t>ELT</t>
  </si>
  <si>
    <t>UKT</t>
  </si>
  <si>
    <t xml:space="preserve">Kopā BK Tiešās izmaksas </t>
  </si>
  <si>
    <t xml:space="preserve">Kopā EL Tiešās izmaksas </t>
  </si>
  <si>
    <t>UAS</t>
  </si>
  <si>
    <t xml:space="preserve">Kopā UAS Tiešās izmaksas </t>
  </si>
  <si>
    <t>DOP</t>
  </si>
  <si>
    <t xml:space="preserve">Kopā DOP Tiešās izmaksas </t>
  </si>
  <si>
    <t>Lokālā tāme Nr. 1</t>
  </si>
  <si>
    <t>Būvlaukuma sagatavošanas darbi</t>
  </si>
  <si>
    <t xml:space="preserve">Kopā TS Tiešās izmaksas </t>
  </si>
  <si>
    <t>Līguma Nr.</t>
  </si>
  <si>
    <r>
      <t>Darba samaksas likme (</t>
    </r>
    <r>
      <rPr>
        <b/>
        <sz val="10"/>
        <rFont val="Arial"/>
        <family val="2"/>
      </rPr>
      <t>€</t>
    </r>
    <r>
      <rPr>
        <b/>
        <i/>
        <sz val="10"/>
        <rFont val="Arial"/>
        <family val="2"/>
      </rPr>
      <t>/h)</t>
    </r>
  </si>
  <si>
    <t>Darba alga (€)</t>
  </si>
  <si>
    <t>Materiāli (€)</t>
  </si>
  <si>
    <t>Mehānismi (€)</t>
  </si>
  <si>
    <t>Kopā (€)</t>
  </si>
  <si>
    <t>Summa (€)</t>
  </si>
  <si>
    <t>Virsapmetuma slēdzis 1p. IP44</t>
  </si>
  <si>
    <t>Būvtāfeles izgatavošana un uzstādīšana</t>
  </si>
  <si>
    <t>Ugunsdrošibas stenda uzstādīšana</t>
  </si>
  <si>
    <t>Pagaidu nožogojuma montāža</t>
  </si>
  <si>
    <t>Pagaidu vārtu uzstādīšana</t>
  </si>
  <si>
    <t>Pagaidu vārtiņu uzstādīšana</t>
  </si>
  <si>
    <t>būvdarbu vadītāja birojs konteinera noma</t>
  </si>
  <si>
    <t>strādnieku sadzīves telpa konteinera noma (2gab)</t>
  </si>
  <si>
    <t xml:space="preserve">instrumentu noliktava konteinera noma </t>
  </si>
  <si>
    <t>sarga telpa konteinera noma</t>
  </si>
  <si>
    <t>Pagaidu ceļu izveide</t>
  </si>
  <si>
    <t>Pagaidu elektrokabelis uz būvniecības laiku</t>
  </si>
  <si>
    <t>Pagaidu elektropieslēguma izveidošana</t>
  </si>
  <si>
    <t>Būvlaukuma pagaidu apgaismojums</t>
  </si>
  <si>
    <t>Lokālā tāme Nr. 2</t>
  </si>
  <si>
    <t>Skatītāju tribīņu izbūve</t>
  </si>
  <si>
    <t>Sagatavošanas darbi</t>
  </si>
  <si>
    <t>Darbu saskaņošanas un citi sagatavošanas darbi</t>
  </si>
  <si>
    <t>Aizsargzonu nospraušana dabā</t>
  </si>
  <si>
    <t>Būvasu piesaistu kordināšu nospraušana dabā</t>
  </si>
  <si>
    <t>Būvasu nospraušana dabā</t>
  </si>
  <si>
    <t>Zemes darbi</t>
  </si>
  <si>
    <t>Lentveida pamatu izbūve</t>
  </si>
  <si>
    <t>Stabveida pamatu montāžas darbi</t>
  </si>
  <si>
    <t>Monolītā pamata P1 montāža</t>
  </si>
  <si>
    <t>Enkurbloks E-2</t>
  </si>
  <si>
    <t>Šķembas fr. 20-40</t>
  </si>
  <si>
    <t>Veidņu montāža, demontāža noma</t>
  </si>
  <si>
    <t>Lentveida pamata LP-1 montāža</t>
  </si>
  <si>
    <t>Stiegra ∅12 B500B; L=1650</t>
  </si>
  <si>
    <t>Stiegra ∅12 B500B; L=600</t>
  </si>
  <si>
    <t>Stiegra ∅12 B500B; L=1540</t>
  </si>
  <si>
    <t>Stiegra ∅12 B500B</t>
  </si>
  <si>
    <t>Stiegra ∅6 AI; L=315</t>
  </si>
  <si>
    <t>Betons C25/30 XC2</t>
  </si>
  <si>
    <t>Lentveida pamata LP-2 montāža</t>
  </si>
  <si>
    <t>Stiegra ∅12 B500B; L=1480</t>
  </si>
  <si>
    <t>Stiegra ∅6 AI; L=265</t>
  </si>
  <si>
    <t>Stiegra ∅12 B500B; L=700</t>
  </si>
  <si>
    <t>Lentveida pamata LP-3 montāža</t>
  </si>
  <si>
    <t>Lentveida pamata LP-4 montāža</t>
  </si>
  <si>
    <t>Stiegra ∅12 B500B; L=850</t>
  </si>
  <si>
    <t>Lentveida pamata LP-5 montāža</t>
  </si>
  <si>
    <t>Stiegra ∅12 B500B; L=1600</t>
  </si>
  <si>
    <t>Lentveida pamata LP-6 montāža</t>
  </si>
  <si>
    <t>Lentveida pamatu savienojuma mezglu montāža</t>
  </si>
  <si>
    <t>Deformācijas šuves  montāža</t>
  </si>
  <si>
    <t>Sagatavošanas un zemes darbi</t>
  </si>
  <si>
    <t>Pamatu montāžas darbi</t>
  </si>
  <si>
    <t>Sienas</t>
  </si>
  <si>
    <t>Stiegra ∅12 B500B; L=1270</t>
  </si>
  <si>
    <t>Stiegra ∅20 B500B; L=2900</t>
  </si>
  <si>
    <t>Stiegra ∅8 AI</t>
  </si>
  <si>
    <t>Stiegra ∅12 B500B; L=1235</t>
  </si>
  <si>
    <t>Stiegra ∅12 B500B; L=1320</t>
  </si>
  <si>
    <t>Sienu ailu papildstiegrojuma montāža</t>
  </si>
  <si>
    <t>1.stāva pārseguma montāža</t>
  </si>
  <si>
    <t>Loksne 1200x250x20</t>
  </si>
  <si>
    <t>Loksne 700x250x20</t>
  </si>
  <si>
    <t>Bultskrūve M24 ar 2 uzgr.</t>
  </si>
  <si>
    <t>[]100x100x5, kopīgais garums L=79,2m</t>
  </si>
  <si>
    <t>[]100x100x5, kopīgais garums L=140,0m</t>
  </si>
  <si>
    <t>[]100x100x5, kopīgais garums L=30,0m</t>
  </si>
  <si>
    <t>[]50x50x4, kopīgais garums L=115,0m</t>
  </si>
  <si>
    <t>Bultskrūve M12 stipribas klase 5,6</t>
  </si>
  <si>
    <t>Ķimiskais enkurs Hilti HYT MY200+HAS-E M16</t>
  </si>
  <si>
    <t>tērauda loksne -120x100x8</t>
  </si>
  <si>
    <t>tērauda loksne -150x100x8</t>
  </si>
  <si>
    <t>tērauda loksne -170x80x8</t>
  </si>
  <si>
    <t>tērauda loksne -200x100x8</t>
  </si>
  <si>
    <t>tērauda loksne -300x200x8</t>
  </si>
  <si>
    <t>tērauda loksne -300x100x8</t>
  </si>
  <si>
    <t>tērauda loksne -300x300x10</t>
  </si>
  <si>
    <t>Fasādes karkasa montāža</t>
  </si>
  <si>
    <t>Pārsedzes P-1 montāža</t>
  </si>
  <si>
    <t>Cementa java M100</t>
  </si>
  <si>
    <t>Zemapmetuma stiepļu siets</t>
  </si>
  <si>
    <t>Kāpņu K-1 montāža</t>
  </si>
  <si>
    <t>Tērauda profils UPN 220 S235</t>
  </si>
  <si>
    <t>Tērauda profils UPN 200 S235</t>
  </si>
  <si>
    <t>Tērauda profilcaurule □ 200x100x4</t>
  </si>
  <si>
    <t>Tērauda plāksne 320 x 275 x 12</t>
  </si>
  <si>
    <t>Tērauda plāksne 110 x 110 x 10</t>
  </si>
  <si>
    <t>Tērauda plāksne 300 x 300 x 10</t>
  </si>
  <si>
    <t>Stiegra B500B 012</t>
  </si>
  <si>
    <t>Tērauda plāksne 200 x 100 x 4</t>
  </si>
  <si>
    <t>Saliekamā betona pakāpieni</t>
  </si>
  <si>
    <t>Tērauda profilcaurule [] 200x100x4</t>
  </si>
  <si>
    <t>Tērauda profilcaurule [] 100x100x4</t>
  </si>
  <si>
    <t>Leņķprofils 75 x 75 x 8</t>
  </si>
  <si>
    <t>Tērauda plāksne 110x110x10</t>
  </si>
  <si>
    <t>Bultskrūves M16 (klase 8.8)</t>
  </si>
  <si>
    <t>Betons C25/30XC2</t>
  </si>
  <si>
    <t>Ķīmiskais enkurs Hilti (HIT HY-200+HAS-E Ml 6)</t>
  </si>
  <si>
    <t>Ķīmiskais enkurs Hilti (HIT HY-200+HAS-E M16)</t>
  </si>
  <si>
    <t>Sienu, pārsegumu un kāpņu montāžas darbi</t>
  </si>
  <si>
    <t>Aptvere ∅10 B500B; L=1120</t>
  </si>
  <si>
    <t>Stiegra ∅12 B500B; L=1500</t>
  </si>
  <si>
    <t>Stiegra ∅12 B500B; L=1450</t>
  </si>
  <si>
    <t>Pacēlāja plātne montāža</t>
  </si>
  <si>
    <t>Stiegra ∅12 B500B; L=1100</t>
  </si>
  <si>
    <t>Stiegra ∅12 B500B; L=1700</t>
  </si>
  <si>
    <t>Aptvere ∅8 B500B; L=1180</t>
  </si>
  <si>
    <t>Stiegra ∅8 B500B, L=150</t>
  </si>
  <si>
    <t>Tērauda plāksne 60x200x8</t>
  </si>
  <si>
    <t>Tērauda plāksne 200x300x8</t>
  </si>
  <si>
    <t>Stiegra ∅12 B500B; L=150</t>
  </si>
  <si>
    <t>UPN 120, L=5300 mm</t>
  </si>
  <si>
    <t>Tērauda sloksne 75 x8, L=130</t>
  </si>
  <si>
    <t>DEMONTĀŽAS DARBI</t>
  </si>
  <si>
    <t>Esošās augsnes virskārtas noņemšana ar buldozeru no esošā zāliena visā proj. terit. robežās (vietās, kur paredzama zāliena atjaunošana) (Hvid=15 cm, 3827,72 m²) berot kravas automašīnā, aizvešana (līdz 10 km) un utilizācija</t>
  </si>
  <si>
    <t>TERITORIJAS NOŽOGOJUMS</t>
  </si>
  <si>
    <t>Esoša žoga pārvietošana</t>
  </si>
  <si>
    <t>Jauna žoga uzstādīšana (teritorijas nožogojums, h=2m) iekļaujot šoga stabu stiprināšanu betona C16/20 pamatos uz šķembotas pamatnes</t>
  </si>
  <si>
    <t>Kvadrātveida šķērsgriezuma Nylofor®  stabi;
Augstums 2.6 m (2.1 m virs zemes, 0.5 m iebetonēts) , 60x60mm,  Krāsa: zaļa RAL6005 (10 gb. stūra stabi, 10 gb. vārtu stabi, 126 gb. rindu stabi) Betafence vai ekvivalents izstrādājums</t>
  </si>
  <si>
    <t>Nylofor® F paneļi, paneļa platums 2500mm augstums 2030 mm; Krāsa: zaļa RAL 6005; actiņa: 200 x 50 mm; horizontālo stieņu izmēri ir 15 x 6 mm, bet vertikālo stieņu diametrs – 5 mm. Aizsardzība: Cinkošana + PVC kārta</t>
  </si>
  <si>
    <t>Vārtu uzstādīšana iekļaujot stiprināšanu betona C16/20 pamatos uz šķembotas pamatnes</t>
  </si>
  <si>
    <t>Vienviru vārti /Nylofor® F 
Augstums:2030 mm / Vārtu platums: 1.0 m /Krāsa: zaļa RAL 6005; Aizsardzība: Cinkošana + PVC kārta (Ražotājs: Betafence vai ekvivalents)</t>
  </si>
  <si>
    <t>CEĻU UN CELIŅU SEGUMU IZBŪVE</t>
  </si>
  <si>
    <t>Dolomīta izsiju izlīdzinošā slāņa izbūve,  h=3 cm</t>
  </si>
  <si>
    <t>Minerālmateriālu maisījumsa slāņa izbūve  0/45, N III, H=10cm</t>
  </si>
  <si>
    <t>Betona bruģakmens izbūve nelielas noslodzes braucamajiem ceļiem</t>
  </si>
  <si>
    <t>Dolomīta izsiju izlīdzinošaiā slāņa izbūve,  h=3 cm</t>
  </si>
  <si>
    <t>Minerālmateriālu maisījuma slāņa izbūve  0/45, N III, H=10cm</t>
  </si>
  <si>
    <t xml:space="preserve"> Minerālmateriālu maisījuma slāņa izbūve, 0/56, N IV, h=15 cm</t>
  </si>
  <si>
    <t xml:space="preserve">SKREJCEĻA UN VIEGLATLĒTIKAS SEKTORU IZBŪVE </t>
  </si>
  <si>
    <t>Gumijas seguma izbūve skrejceļa un vieglatlētikas sektoru zonā (skatīt TS-5)</t>
  </si>
  <si>
    <t>Porasfalts PA11, h=6cm</t>
  </si>
  <si>
    <t>Salizturīgais slānis/ drenējoša smilts (kf&gt;1m/dnn), h=70cm</t>
  </si>
  <si>
    <t>Drošības tīkls ar trosi, stabiem un atsvariem h=5m, L=42m (2gab)</t>
  </si>
  <si>
    <t>Kārtslēkšanas atspēriena kaste</t>
  </si>
  <si>
    <t>Kārtslēkšanas matracis</t>
  </si>
  <si>
    <t>Augstlēkšanas matracis</t>
  </si>
  <si>
    <t>Ieliekamie volejbola laukumu statīvi ar tīklu</t>
  </si>
  <si>
    <t>Lodes grūšanas sektora izbūve (TS-7)</t>
  </si>
  <si>
    <t>Gumijas apmales 100.40.6 uzstādīšana ar betona C16/20 pamatu, (Izplatītāji Latvijā: SIA “EcoCorner” vai ekvvalents)</t>
  </si>
  <si>
    <t xml:space="preserve">Lodes grūšanas apļa izbūve (Ø 2135 mm) ar betona C16/20 pamatu paredzot visu ieseguma kārtu izbūvi </t>
  </si>
  <si>
    <t>Lodes grūšanas piezemēšanās sektora izbūve no dabīgā zāliena</t>
  </si>
  <si>
    <t>Pamata slāņa izbūve ar būvniecībai derīgu grunti (Atbilstoši "Ceļu specifikācijas 2014") 15cm biezumā</t>
  </si>
  <si>
    <t>Smilts drenējošā slāņa (k.f.&gt;2m/dnn; daļiņas&lt;0.063mm &lt; 5%) izbūve 5 cm biezumā</t>
  </si>
  <si>
    <t>Zāliena ierīkošana, izmantojot grunti un augu zemi, h=15 cm, apsētu ar zāli</t>
  </si>
  <si>
    <t>Tāllēkšanas sektora izbūve</t>
  </si>
  <si>
    <t>Salizturīgais slānis/ drenējoša smilts (kf&gt;m/dnn), h=10 cm</t>
  </si>
  <si>
    <t>Futbola laukuma izbūve</t>
  </si>
  <si>
    <t>Mākslīga zāliena seguma izbūve</t>
  </si>
  <si>
    <t>Ģeotekstila NW9 ieklāšana atbilstoši BROCK F24 teholoģijai</t>
  </si>
  <si>
    <t>Futbola vārti</t>
  </si>
  <si>
    <t>Aizsargtīkla konstrukcija aiz futbola vārtiem (h=6m, L=40m)</t>
  </si>
  <si>
    <t>Līniju marķēšana</t>
  </si>
  <si>
    <t>m2</t>
  </si>
  <si>
    <t>LABIEKĀRTOŠANAS DARBI (TS-6)</t>
  </si>
  <si>
    <t>Zāliena atjaunošana</t>
  </si>
  <si>
    <t>Bio tualetes (TOI CAP (cilvēkiem ar īpašām vajadzībām) vai analogs )</t>
  </si>
  <si>
    <t>Bio tualetes (TOI STANDARD vai analogs)</t>
  </si>
  <si>
    <t>Bio tualetes (TOI FRESH VIP vai analogs)</t>
  </si>
  <si>
    <t>KAROGU MASTI-augstums: 8m;standarta sistēma (noliecamā bāze),Diametrs: 70 mm;Masta sieniņa:2.50mm, Apraksts: Stiklašķiedras masti; balta krāsa. Karogu mastu stiprināšana C16/20 betona pamatos 400x400x900mm uz blietētu šķembu pamatnes;</t>
  </si>
  <si>
    <t>Pārvietojams rezervistu soliņš ar pārsegu (ar 10 sēdvietām)</t>
  </si>
  <si>
    <t>Brīvdabas trenažieru izbūve</t>
  </si>
  <si>
    <t>Trenažieris "Spiešana ar kājām sēdus" (parametri: Garums: 1600 mm; Platums: 450 mm; Augst.: 1800 mm). Piegāde, montāža un stiprināšana betona C16/20 pamatos uz šķembotas pamatnes</t>
  </si>
  <si>
    <t>Trenažieris "Līdztekas " (parametri: Garums: 1950 mm; Platums: 600 mm; Augst.: 1650 mm). Piegāde, montāža un stiprināšana betona C16/20 pamatos uz šķembotas pamatnes</t>
  </si>
  <si>
    <t>Trenažieris "Pievilkšanās statīvs" (parametri: Garums: 1270 mm; Platums: 1270 mm; Augst.: 2500 mm). Piegāde, montāža un stiprināšana betona C16/20 pamatos uz šķembotas pamatnes</t>
  </si>
  <si>
    <t>Trenažieris "Trenažieris vēdera presei " (parametri: Garums: 1400 mm; Platums: 1150 mm; Augst.: 1000 mm). Piegāde, montāža un stiprināšana betona C16/20 pamatos uz šķembotas pamatnes</t>
  </si>
  <si>
    <t>Trenažieris "Orbitreks" (parametri: Garums: 1250 mm; Platums: 600 mm; Augst.: 1600 mm). Piegāde, montāža un stiprināšana betona C16/20 pamatos uz šķembotas pamatnes</t>
  </si>
  <si>
    <t>Trenažieris "Trenažieris vilkšanai no priekšas" (parametri: Garums: 2110 mm; Platums: 640 mm; Augst.: 1120 mm). Piegāde, montāža un stiprināšana betona C16/20 pamatos uz šķembotas pamatnes</t>
  </si>
  <si>
    <t>Trenažieris "Pievilkšanās stieņi" (parametri: Garums: 5000 mm; Platums: 500 mm; Augst.: 2500 mm). Piegāde, montāža un stiprināšana betona C16/20 pamatos uz šķembotas pamatnes</t>
  </si>
  <si>
    <r>
      <t>m</t>
    </r>
    <r>
      <rPr>
        <vertAlign val="superscript"/>
        <sz val="8"/>
        <rFont val="Arial"/>
        <family val="2"/>
      </rPr>
      <t>2</t>
    </r>
  </si>
  <si>
    <t xml:space="preserve">ACO Sport 7000 smilšu uztvērēja ar cinkotam maliņām un gumijas parsegu izbūve, iekļaujot betonētas pamatnes C 16/20 izbūvi pēc ražotaja specifikācijām. Izplatītājs Latvijā SIA"ACO Nordic" vai ekvivalents </t>
  </si>
  <si>
    <t>TS darbi</t>
  </si>
  <si>
    <t xml:space="preserve">ŪKT sadaļa - Kanālu un smilšu uztvērēju sistēmas </t>
  </si>
  <si>
    <t>Kanālu sistēma apkārt futbola laukumam</t>
  </si>
  <si>
    <t>Kanāls 125E taisnais ar izvirzītu malu L=100cm, B=16cm, H=24cm (04113000), piemēram  ANRIN SPORT  vai ekvivalents, izbūve un montāža</t>
  </si>
  <si>
    <t>Smilšķērājs  125K ar izvirzītu malu un PE gružu spaini un izvadu d=100/150 L=50cm, B=17,5cm, H=58,5cm (04118000), piemēram  ANRIN SPORT  vai ekvivalents, izbūve un montāža</t>
  </si>
  <si>
    <t>Kanāls 125F ar r=36,5m ar izvirzītu malu L=100cm, B=16cm, H=24cm (04114000), piemēram  ANRIN SPORT  vai ekvivalents, izbūve un montāža</t>
  </si>
  <si>
    <t>Kanāla 125 stacionārs nosegrežģis PE-HD balts L=100cm, B=16cm, H=5cm (04370000), piemēram  ANRIN SPORT  vai ekvivalents, izbūve un montāža</t>
  </si>
  <si>
    <t>Kanāla 125 stacionārs nosegrežģis PE-HD balts ar r=36,5m  L=100cm, B=16cm, H=5cm (04371000), piemēram  ANRIN SPORT  vai ekvivalents, izbūve un montāža</t>
  </si>
  <si>
    <t>Betona pamatnes zem kanālu sistēmas, betons C30/37 XC4+XF3 izbūve un montāža</t>
  </si>
  <si>
    <t>Mīkstā apmalīte no polimērbetona ar baltu gumiju L=100cm, B=6cm, H=30cm (04522000), piemēram  ANRIN SPORT  vai ekvivalents, izbūve un montāža</t>
  </si>
  <si>
    <t>Smilšu uztveršanas kanāls no polimērbetona, tērauda mala, ar  gumijotu paklāju uz tērauda režģa L=100cm, B=50cm, H=14cm (04571000), piemēram  ANRIN SPORT  vai ekvivalents, izbūve un montāža</t>
  </si>
  <si>
    <t>Smilšu uztveršanas kanāla gala slēgs no polimērbetona un tērauda malu (04573000), piemēram  ANRIN SPORT  vai ekvivalents, izbūve un montāža</t>
  </si>
  <si>
    <t>Smilšu uztvērēju sistēma apkārt tāllēkšanas sektoram</t>
  </si>
  <si>
    <t>Mīkstā apmalīte no polimērbetona ar baltu gumiju savienojuma elements  L=50cm, B=6cm, H=30cm (04522100) , piemēram  ANRIN SPORT  vai ekvivalents, izbūve un montāža</t>
  </si>
  <si>
    <t>Smilšu uztveršanas kanāls no polimērbetona, tērauda mala, ar  gumijotu paklāju uz tērauda režģa L=112cm, B=50cm, H=14cm (04572000), piemēram  ANRIN SPORT  vai ekvivalents, izbūve un montāža</t>
  </si>
  <si>
    <t>Kanālu sistēma gar 4 skriešanas celiņu</t>
  </si>
  <si>
    <t>Kanāla 125 stacionārs nosegrežģis PE-HD balts L=100cm, B=16cm, H=5cm (04370000) , piemēram  ANRIN SPORT  vai ekvivalents, izbūve un montāža</t>
  </si>
  <si>
    <t>ŪKT sadaļa - Ūdensapgāde Ū1</t>
  </si>
  <si>
    <t xml:space="preserve"> Ūdensapgāde Ū1</t>
  </si>
  <si>
    <t>Ūdensvada caurule PE100-RC SDR11 PN10 ø32, piemēram, Evopipes – PE100-RC ULTRASTRESS VISIO vai ekvivalents, montāža uz esošās grunts pamatnes un izbūvētā cauruļvada smilts apbēruma ierīkošanu 30 cm virs caurules virsas.</t>
  </si>
  <si>
    <t>Ūdensvada caurule PE100-RC SDR11 Ø32, Evopipes ULTRASTRESS VISIO vai ekvivalents</t>
  </si>
  <si>
    <t>Smilts cauruļvada apbērumam (blietēta) k&gt;1,0 m/dnn</t>
  </si>
  <si>
    <t>Montāža tranšejā:</t>
  </si>
  <si>
    <t>Elektrometināmā dubultuzmava PE100 DN32, piemēram, Evopipes vai ekvivalents, montāža</t>
  </si>
  <si>
    <t>Elektrometināms sedlu trejgabals PE100 DN110/32, piemēram, Evopipes vai ekvivalents, montāža</t>
  </si>
  <si>
    <t>Elektrometināms sedlu trejgabals PE100 DN160/32, piemēram, Evopipes vai ekvivalents, montāža</t>
  </si>
  <si>
    <t>Ventīlis ar iztukšošanas vārstu DCI DN25, ar teleskopisku pagarinatājkātu  montāža, vietās, kur nepieciešams stiprinājumi pie akas sienām, tai skaitā oļi un ģeotekstils, montāža</t>
  </si>
  <si>
    <t>Apbetonējums ap akas vāku betons B25 W10 F100</t>
  </si>
  <si>
    <t>Smilts akas pamatnes ierīkošanai (blietēta) k&gt;1,0 m/dnn</t>
  </si>
  <si>
    <t>Tranšejas rakšana ar rokām un ekskavatoru pie caurules iebūves dziļuma 1,5-2,0 un minimālā tranšejas platuma 1,5 m</t>
  </si>
  <si>
    <t>Gruntsūdens līmeņa pazemināšana pie tranšejas dziļuma 1,5-2,0m</t>
  </si>
  <si>
    <t>Tranšejas sienu stiprināšana, tranšejas dziļums 1,5-2,0m</t>
  </si>
  <si>
    <t>Izbrīvētās turpmāk neizmantojamās grunts iekraušana autopašizgāzējā un promvešana līdz Pasūtītāja norādītai atbērtnei</t>
  </si>
  <si>
    <t>Ūdensapgādes sistēmas marķējuma lentes ieklāšana 0,3m virs caurules augšas</t>
  </si>
  <si>
    <t>Šķērsojumi:</t>
  </si>
  <si>
    <t>Šķērsojumi ar esošiem kabeļiem</t>
  </si>
  <si>
    <t>Dalītā aizsargcaurule EVOCAB SPLIT Ø110mm kabeļu šķērsojuma vietās</t>
  </si>
  <si>
    <t>Pievienojums pie esoša ūdensvada tīkla d110</t>
  </si>
  <si>
    <t>Pievienojums pie esoša ūdensvada tīkla d160</t>
  </si>
  <si>
    <t>Ūdensapgādes sistēmas nepārtrauktas darbības nodrošināšana būvniecības darbu laikā, iekļaujot visus nepieciešamos materiālus un veidgabalus</t>
  </si>
  <si>
    <t>Cauruļvadu skalošana un dezinfekcija</t>
  </si>
  <si>
    <t>Cauruļvadu hidrauliskā pārbaude (presēšana ar 9 bar. pārbaudes spiedienu)</t>
  </si>
  <si>
    <t>Tranšeju aizbēršana ar pievesto smilti (K≥1m/dnn) no ierīkotā apbēruma ap cauruļvadu līdz atjaunojamā seguma apakšējai kārtai, blietējot ik pa 30 cm.</t>
  </si>
  <si>
    <t xml:space="preserve">Zāliena atjaunošana </t>
  </si>
  <si>
    <t>Melnzeme, h=15 cm</t>
  </si>
  <si>
    <t>Zāliena sēklu maisījums - izsējas norma 3 kg/100 m²</t>
  </si>
  <si>
    <t xml:space="preserve"> Drenāžas sistēma DT1 (Stadions)</t>
  </si>
  <si>
    <t>Skaloti oļi cauruļvada apbērumam (blietēta) max frakcija 16/32</t>
  </si>
  <si>
    <t>Velts, termiski neapstrādāts ģeotekstils, ūdens caurlaidība - 70 x 10-3 m/s, Ūdens caurplūdum - 2 x 10-6 m2/s, Biezums pie 2 kPa - 2.2 mm</t>
  </si>
  <si>
    <t>Smilts cauruļvada pamatnei  (blietēta) k&gt;1,0 m/dnn</t>
  </si>
  <si>
    <t>Tranšejas rakšana ar rokām un ekskavatoru pie caurules iebūves dziļuma līdz 1 m un minimālā tranšejas platuma 1,0 m</t>
  </si>
  <si>
    <t>Cauruļvadu skalošana un tīrīšana</t>
  </si>
  <si>
    <t>Tranšejas rakšana ar rokām un ekskavatoru pie caurules iebūves dziļuma 1,0-1,5 un minimālā tranšejas platuma 1,0 m</t>
  </si>
  <si>
    <t xml:space="preserve"> Lietus ūdeņu kanalizācija K2 (stadionam)</t>
  </si>
  <si>
    <t>Lietus ūdeņu kanalizācijas caurule PP SN8 ø110 ar uzmavu un blīvgredzenu, piemēram Evopipes – EVORAIN, vai ekvivalents,  montāža ar 15 cm smilts pamatnes ierīkošanu un izbūvētā cauruļvada smilts apbēruma ierīkošanu 30 cm virs caurules virsas.</t>
  </si>
  <si>
    <t>Pašteces kanalizācijas caurule PP SN8 ø110 ar uzmavu un blīvgredzenu, piemēram Evopipes – EVORAIN, vai ekvivalents</t>
  </si>
  <si>
    <t>Smilts cauruļvada pamatnei un apbērumam (blietēta) k&gt;1,0 m/dnn</t>
  </si>
  <si>
    <t>Lietus ūdeņu kanalizācijas caurule PP SN8 ø250 ar uzmavu un blīvgredzenu,  piemēram Evopipes – EVORAIN, vai ekvivalents, montāža ar 15 cm smilts pamatnes ierīkošanu un izbūvētā cauruļvada smilts apbēruma ierīkošanu 30 cm virs caurules virsas.</t>
  </si>
  <si>
    <t>Pašteces kanalizācijas caurule PP SN8 ø250 ar uzmavu un blīvgredzenu, piemēram Evopipes – EVORAIN, vai ekvivalents</t>
  </si>
  <si>
    <t>Lietus ūdeņu kanalizācijas aka ø400/315 ar 40,0 t vāku (1,0-1,5m dziļumā) zālāja segumā</t>
  </si>
  <si>
    <t>Lietus ūdeņu kanalizācijas aka ø560/500 ar 40,0 t vāku (1,0-1,5 m dziļumā ) zālāja segumā</t>
  </si>
  <si>
    <t>Tranšejas rakšana ar rokām un ekskavatoru pie caurules iebūves dziļuma līdz 1.0 m un minimālā tranšejas platuma 1,3 m</t>
  </si>
  <si>
    <t>Gruntsūdens līmeņa pazemināšana pie tranšejas dziļuma 1,0-1,5m</t>
  </si>
  <si>
    <t>Tranšejas sienu stiprināšana, tranšejas dziļums 1,0-1,5m</t>
  </si>
  <si>
    <t>Lietus ūdeņu kanalizācijas sistēmas marķējuma lentes ieklāšana 0,3m virs caurules augšas</t>
  </si>
  <si>
    <t>Pieslēguma vietas pie esoša lietus ūdeņu kanalizācijas vada (termonosēdoši savienojumi)</t>
  </si>
  <si>
    <t xml:space="preserve">Šķērsojumi ar projektētiem kabeļiem </t>
  </si>
  <si>
    <t>CCTV pārbaude cauruļvada slīpuma un stāvokļa noteikšanai pēc būvdarbu pabeigšanas</t>
  </si>
  <si>
    <t>Cauruļvadu hermētiskuma pārbaude</t>
  </si>
  <si>
    <t>Metāla konstrukciju gruntēšana, krāsošana, cinkošana</t>
  </si>
  <si>
    <r>
      <t>m</t>
    </r>
    <r>
      <rPr>
        <vertAlign val="superscript"/>
        <sz val="10"/>
        <rFont val="Times New Roman"/>
        <family val="1"/>
      </rPr>
      <t>3</t>
    </r>
  </si>
  <si>
    <t>kpl.</t>
  </si>
  <si>
    <r>
      <t>m</t>
    </r>
    <r>
      <rPr>
        <vertAlign val="superscript"/>
        <sz val="10"/>
        <rFont val="Times New Roman"/>
        <family val="1"/>
      </rPr>
      <t>2</t>
    </r>
  </si>
  <si>
    <r>
      <t>m</t>
    </r>
    <r>
      <rPr>
        <vertAlign val="superscript"/>
        <sz val="10"/>
        <rFont val="Times"/>
        <family val="1"/>
      </rPr>
      <t>3</t>
    </r>
  </si>
  <si>
    <t>Pašteces kanalizācijas caurule PP SN8 ø250 ar uzmavu un blīvgredzenu, (perforēta 180°), ar bezšuvju austo ģeotekstila filtru, piemēram Evopipes – EVORAIN, vai ekvivalents</t>
  </si>
  <si>
    <t xml:space="preserve">Skaloti  oļi fr.16/32 mm cauruļvada apbērumam (h=30 cm) </t>
  </si>
  <si>
    <t>Ģeotekstils atbilstoši BROCK tehnoloģijai  (geoNETEX A PP160-TT UVLS)</t>
  </si>
  <si>
    <t>Lietus ūdeņu  kanalizācijas aka ø400/315 ar plastmasas vāku (līdz 1,0 m dziļumā) izbūve un montāža 10 cm zem zālāja seguma , piemēram Evopipes vai ekvivalents</t>
  </si>
  <si>
    <t>Lietus ūdeņu  kanalizācijas aka ø400/315 ar plastmasas vāku (līdz 1,0 m dziļumā ar 0,5 m nosēddaļu) izbūve un montāža 10 cm zem zālāja seguma , piemēram Evopipes vai ekvivalents</t>
  </si>
  <si>
    <t>Lietus ūdeņu  kanalizācijas aka ø400/315 ar plastmasas vāku (1,0-1,5 m dziļumā ar 0,5 m nosēddaļu) izbūve un montāža 10 cm zem zālāja seguma , piemēram Evopipes vai ekvivalents</t>
  </si>
  <si>
    <t xml:space="preserve">Lietus ūdeņu  kanalizācijas aka ø560/500 ar plastmasas vāku (līdz 1,0 m dziļumā) izbūve un montāža 10 cm zem zālāja seguma , piemēram Evopipes vai ekvivalents </t>
  </si>
  <si>
    <t>Lietus ūdeņu  kanalizācijas aka ø560/500 ar plastmasas vāku (1,0-1,5 m dziļumā ar 0,5 m nosēddaļu) izbūve un montāža 10 cm zem zālāja segum , piemēram Evopipes vai ekvivalents</t>
  </si>
  <si>
    <t>Tranšejas rakšana ar rokām un ekskavatoru pie caurules iebūves dziļuma līdz 1.0 m un minimālā tranšejas platuma 1,0 m</t>
  </si>
  <si>
    <t>Šķērsojumu ar esošu komunikāciju d&lt;200 mm</t>
  </si>
  <si>
    <t>vietas</t>
  </si>
  <si>
    <t>Žoga noņemšana/demontāža uz būvniecības laiku, un atlikšana atpakaļ pēc būvniecības darbu pabeigšanas</t>
  </si>
  <si>
    <t>Tranšeju aizbēršana ar pievestiem skalotiem oļiem fr. 16/32 no ierīkotā apbēruma ap cauruļvadu līdz atjaunojamā seguma apakšējai kārtai, blietējot ik pa 30 cm.</t>
  </si>
  <si>
    <r>
      <t>m</t>
    </r>
    <r>
      <rPr>
        <vertAlign val="superscript"/>
        <sz val="10"/>
        <rFont val="Times"/>
        <family val="1"/>
      </rPr>
      <t>2</t>
    </r>
  </si>
  <si>
    <t>Grants seguma atjaunošana</t>
  </si>
  <si>
    <t>Pretvārsts DN250 uz PP ø250 cauruļvada ø250 pirms izlaides dīķi</t>
  </si>
  <si>
    <r>
      <t>m</t>
    </r>
    <r>
      <rPr>
        <i/>
        <vertAlign val="superscript"/>
        <sz val="10"/>
        <rFont val="Times New Roman"/>
        <family val="1"/>
      </rPr>
      <t>3</t>
    </r>
  </si>
  <si>
    <t>Uzbēruma izbūve, pievedot iztrūkstošo grunti</t>
  </si>
  <si>
    <t>Zemes virsmas planēšana pēc vertikālā plānojuma</t>
  </si>
  <si>
    <t>Vieglatlētikas zonas rīku pamatu izbūve, gultnes sagatavošana uz noblietētu šķembu pamatnes</t>
  </si>
  <si>
    <t>Mazo arhitektūras formu pamatu izbūve, gultnes sagatavošana (karogu mastu 2 gab. pamati uz blietētu šķembu pamatnes, žoga un vārtu stabiņu 145 gab. pamati uz noblietētas šķembu pamatnes un 10 gab. pamati uz noblietētu šķembu pamatnes, pārvietojamiem žoga posmu stabiņiem)</t>
  </si>
  <si>
    <t>Betona ceļa apmales 100.22.15 uzstādīšana ar betona C16/20 un šķembu pamatu</t>
  </si>
  <si>
    <t>Betona ceļa apmales 100.30.15 uzstādīšana ar betona C16/20  un šķembu pamatu</t>
  </si>
  <si>
    <t>Betona ietves apmales 100.20.8 uzstādīšana ar betona C16/20 un šķembu pamatu</t>
  </si>
  <si>
    <t>Salizturīgā slāņa (drenējoša smilts) izbūve (kf&gt;1m/dnn), h=20cm</t>
  </si>
  <si>
    <r>
      <t>m</t>
    </r>
    <r>
      <rPr>
        <vertAlign val="superscript"/>
        <sz val="9"/>
        <rFont val="Arial"/>
        <family val="2"/>
      </rPr>
      <t>3</t>
    </r>
  </si>
  <si>
    <t>Salizturīgā slāņa (drenējoša smilts) izbūve (kf&gt;1m/dnn), h=40cm</t>
  </si>
  <si>
    <t>EPDM gumijas granulu (fr.0.5-1.5mm) virskārta, krāsa-sarkana, h=1,5mm</t>
  </si>
  <si>
    <r>
      <t>m</t>
    </r>
    <r>
      <rPr>
        <vertAlign val="superscript"/>
        <sz val="9"/>
        <rFont val="Arial"/>
        <family val="2"/>
      </rPr>
      <t>2</t>
    </r>
  </si>
  <si>
    <t>SBR gumijas (fr.1-4mm) apakškārta, krāsa-melna, h=13mm</t>
  </si>
  <si>
    <t xml:space="preserve">Ģeotekstila NW9 ieklāšana </t>
  </si>
  <si>
    <t>Cinkota tērauda lodes grūšanas sektora apļa iebetonēšana betona pamatos C16/20 (iestrādājams betonā) (Ø 2135 mm); Artikuls: S-243; (Izplatītāji Latvijā: J.Bauera IU "GREGS")</t>
  </si>
  <si>
    <t>Lodes grūšanas sektora apļa segments un tā montāža; Artikuls: P6125; (Izplatītāji Latvijā: J.Bauera IU "GREGS") (pieskrūvējams pie betona pamatnes)</t>
  </si>
  <si>
    <t>Tāllēkšanas atspēriena dēllis un montāža paredzot stiprināt betona C16/20 pamatos (h=8cm)(ar kasti, paliktni un vāku) Champion  Artikuls: 321320; Izplatītāji Latvijā: SIA "Rantzows Sport"</t>
  </si>
  <si>
    <t>Sijātas un mazgātas smilts ieseguma ierīkošana (tāllēkšanas bedrei), h=60cm</t>
  </si>
  <si>
    <t>Mākslīgais zāliens segums PEFORMER 40mm (futbola laukumā) + BROCK PERFORMER Base F24 h=24 mm</t>
  </si>
  <si>
    <t>Ģeotekstila ar zemu ūdens caurlaidību GeoNetix A PP 160-TT UV LS ieklāšana atbilstoši BROCK tehnoloģijai (H.I.)</t>
  </si>
  <si>
    <t>Minerālmateriālu maisījuma slāņa izbūve, (fr.0/10), NIII, h=3cm</t>
  </si>
  <si>
    <t>Minerālmateriālu maisījuma slaņa izbūve, (fr.0/53), NIV, h=17cm</t>
  </si>
  <si>
    <t>Salizturīgā slāņa (drenējoša smilts) izbūve (kf&gt;1m/dnn), h=50cm</t>
  </si>
  <si>
    <t>Minerālmateriālu maisījums, (fr.0-10), NIII, h=5cm</t>
  </si>
  <si>
    <t>Minerālmateriālu maisījums, (fr.20-40), NIV, h=20cm</t>
  </si>
  <si>
    <t>Betonīta hidroizolācija</t>
  </si>
  <si>
    <t xml:space="preserve">Bitumena mastikas hidroizolācija (2 kārtas) </t>
  </si>
  <si>
    <t>Stiegra ∅12 B500B; L=2040</t>
  </si>
  <si>
    <t>Enkurs HABA-H24 (Halfen)</t>
  </si>
  <si>
    <t>HHC-MKA-24 (Halfen)</t>
  </si>
  <si>
    <t>Stiegra ∅12 B500B; L=1530</t>
  </si>
  <si>
    <t>Stiegra ∅6 B500B; L=265</t>
  </si>
  <si>
    <t>Stiegra ∅8 B500B</t>
  </si>
  <si>
    <t>Cinkota skārda apdare sienu vertikālajiem izvirzījumiem gar kāpnēm (Krāsots tonī RAL 7016)</t>
  </si>
  <si>
    <t>Metāla tribīņu pakāpiena 230*1500 platforma</t>
  </si>
  <si>
    <t>Restes "Meiser" (lenta 30x2 mm, acs izmērs 21x24 mm) stiprināšana uz tērauda karkasu</t>
  </si>
  <si>
    <t>Koka dēļu fasādes izbūve</t>
  </si>
  <si>
    <t>Terases dēļi, 100x40</t>
  </si>
  <si>
    <t>stiprinājumu elementi</t>
  </si>
  <si>
    <t>Izsmidzināta putupoliuretāna slāņa ieklāšana un krāsošana (RAL 6005), h=30 mm</t>
  </si>
  <si>
    <t>Specelementu montāža (t.sk. vējdēlis)</t>
  </si>
  <si>
    <t>Griestu ierīkošana komentētāju telpai</t>
  </si>
  <si>
    <t>Koka sijas, 100x50, L=6450 mm</t>
  </si>
  <si>
    <t>Fibrolīta plāksnes, h=50 mm</t>
  </si>
  <si>
    <t>Grīdu (t.sk. pārseguma virsma, kāpnes) apdare ar krāsainu divkomponentu modificēt uretāna elestīga akrila špakteļmasu "Nanten Matacryl KL", nodrošinot paaugstinātu pretslīdīguma līmeni staigājamām virsmām (atbilstoši ražotāja rekomendācijām).</t>
  </si>
  <si>
    <t>PVC logi (1100x1000)</t>
  </si>
  <si>
    <t>MC-Glass  pusstrukturālā stiklojuma fasāde ar divām veramām vērtnēm (2050x4850)</t>
  </si>
  <si>
    <t>Pašlīmējoša plēve "Kviller" (ar smilšu strūklu matēta stikla imitācija)</t>
  </si>
  <si>
    <t xml:space="preserve">Krāsots alumīnija režģis stiklotās fasādes norobežošanai, h=1,20 m </t>
  </si>
  <si>
    <t>Rūpnieciski ražots polikarbonāta jumtiņš, metāla konstrukcijas krāsots tonī RAL 6005</t>
  </si>
  <si>
    <t>Tērauda profilcaurule [ļ100x100x4</t>
  </si>
  <si>
    <t>betona bruģakmens h=6 cm ieklāšana, Prizma 6
200x100x60 mm (SIA "Brikers" Latvija vai ekvivalents)</t>
  </si>
  <si>
    <t>Esošās akas tīrīšana pieslēguma gadījumā</t>
  </si>
  <si>
    <t>Savienojuma klemme</t>
  </si>
  <si>
    <t>Plakandzelzs zemējuma lenta</t>
  </si>
  <si>
    <t>Zemējuma elektrods</t>
  </si>
  <si>
    <t>Sadalne ar pamatu</t>
  </si>
  <si>
    <t>Zemējuma kontūra montāža gar mastiem</t>
  </si>
  <si>
    <t>Elektrodu iedzīšana zemē</t>
  </si>
  <si>
    <t>Gofrēta PVC UV aizsargcaurule, d=25mm</t>
  </si>
  <si>
    <r>
      <t xml:space="preserve">Stiegra ∅8 </t>
    </r>
    <r>
      <rPr>
        <sz val="8"/>
        <rFont val="Arial"/>
        <family val="2"/>
      </rPr>
      <t>B500B</t>
    </r>
  </si>
  <si>
    <r>
      <t>Stiegra ∅8</t>
    </r>
    <r>
      <rPr>
        <sz val="8"/>
        <color indexed="10"/>
        <rFont val="Arial"/>
        <family val="2"/>
      </rPr>
      <t xml:space="preserve"> </t>
    </r>
    <r>
      <rPr>
        <sz val="8"/>
        <rFont val="Arial"/>
        <family val="2"/>
      </rPr>
      <t>B500B</t>
    </r>
  </si>
  <si>
    <r>
      <t xml:space="preserve">Tribīņu soli </t>
    </r>
    <r>
      <rPr>
        <sz val="8"/>
        <rFont val="Swiss TL"/>
        <family val="2"/>
      </rPr>
      <t>(ar atzveltnēm, poliamīds PA6</t>
    </r>
    <r>
      <rPr>
        <sz val="8"/>
        <rFont val="Swiss TL"/>
        <family val="2"/>
      </rPr>
      <t>)</t>
    </r>
  </si>
  <si>
    <t>Akumulatora kaste FC500BX</t>
  </si>
  <si>
    <t>Mārupes vidusskolas stadiona pārbūve</t>
  </si>
  <si>
    <t xml:space="preserve">Mārupes vidusskolas stadiona pārbūve
</t>
  </si>
  <si>
    <r>
      <t xml:space="preserve">*Betona izstrādājumu (paneļi, kolonnas, pārsegumi, kāpnes, grīda, rīģeļi utt) un uz vietas veikto betonēto virsmu kvalitātes prasības (Q1 klase), maksimālās novirzes:
viļņojums vai virsmas izliekums 2 mm uz 1.5 m; rievainība 0.5 mm; plaisas ar atverēm nav pieļaujamas; pierīvēšanas švīkas 0.5 mm;atkailināta rupja pildviela nav pieļaujama;izciļņa lielākais augstums 1 mm, lielākais platums- 2mm; iedziļinājuma lielākais dziļums 2 mm, lielākais platums- 4 mm; dobumi betonā nav pieļaujami; izliešana veidņu šuves vietā augstums vai dziļums 1 mm, platums 2 mm, lielākais daudzums no kopējā šuvju daudzuma 5%; poras ar diametru vairāk par 2 mm lielākais šķērsgriezums un dziļums 5 mm, daudzums 20 gab./m²; </t>
    </r>
    <r>
      <rPr>
        <b/>
        <sz val="8"/>
        <rFont val="Arial"/>
        <family val="2"/>
      </rPr>
      <t>konstrukciju izgatavošanas kļūdas, kas prasa labojumus nav pieļaujamas.</t>
    </r>
  </si>
  <si>
    <t>Tāme sastādīta 20--. gada tirgus cenās pamatojoties uz izstrādātā projekta rasējumiem un specifikācijām</t>
  </si>
  <si>
    <t>Sertifikāta Nr.</t>
  </si>
  <si>
    <t xml:space="preserve">     PVN ( 21 % )</t>
  </si>
  <si>
    <t>(paraksts un tā atšifrējums, datums)</t>
  </si>
  <si>
    <t>_________.gada ______. __________________</t>
  </si>
  <si>
    <t>Tāme sastādīta:</t>
  </si>
  <si>
    <t>Par kopējo summu, euro</t>
  </si>
  <si>
    <t>Kopējā darbietilpība, c/h</t>
  </si>
  <si>
    <t>_________.gada _____. _____________________</t>
  </si>
  <si>
    <t>(Paraksts un tā atšifrējums, datums)</t>
  </si>
  <si>
    <r>
      <t xml:space="preserve">Tāme sastādīta 20-- gada tirgus cenās pamatojoties uz </t>
    </r>
    <r>
      <rPr>
        <sz val="11"/>
        <rFont val="Times New Roman"/>
        <family val="1"/>
      </rPr>
      <t>____________________</t>
    </r>
    <r>
      <rPr>
        <b/>
        <i/>
        <sz val="11"/>
        <rFont val="Arial"/>
        <family val="2"/>
      </rPr>
      <t xml:space="preserve"> daļas rasējumiem un specifikācijām</t>
    </r>
  </si>
  <si>
    <t>mēn</t>
  </si>
  <si>
    <t xml:space="preserve">Kopā </t>
  </si>
  <si>
    <t>Plastmasas ūdens laistīšanas aka ø400/315 h=0,6m, ar akas siltumizolācija un siltinātu ķeta akas vāku, PP pamata plāksni (800x800mm), laistīšanas krānu DN25 ar noslēgvārstu, ārējo vītni pieslēgumam un stiprinājumiem uzstādīšanai zaļajā zonā (skatīt ŪKT sadaļas pielikumus), piegāde un montāža</t>
  </si>
  <si>
    <t>Drenāžas caurule PEHD SN4 ø90 ar uzmavu un blīvgredzenu, (perforēta 180°) , piemēram, Evopipes - EVODRAIN , vai ekvivalents, ar ģeotekstila pārklājumu, montāža ar 15cm smilts pamatnes ierīkošanu un izbūvētā cauruļvada skalotu oļu apbēruma ierīkošanu 30 cm virs caurules virsas.</t>
  </si>
  <si>
    <t>Drenāžas caurule PEHD SN4 ø90 ar uzmavu un blīvgredzenu, (perforēta 180°) , Evopipes - EVODRAIN , vai ekvivalents, ar ģeotekstila pārklājumu, montāža ar 15cm smilts pamatnes ierīkošanu un izbūvētā cauruļvada skalotu oļu apbēruma ierīkošanu 30 cm virs caurules virsas.</t>
  </si>
  <si>
    <r>
      <t>Drenāžas caurule PEHD SN4 ø90 ar uzmavu un blīvgredzenu,  (perforēta 180</t>
    </r>
    <r>
      <rPr>
        <i/>
        <sz val="8"/>
        <rFont val="Arial"/>
        <family val="2"/>
      </rPr>
      <t>°), piemēram, Evopipes - EVODRAIN  vai ekvivalents, ar ģeotekstila pārklājumu</t>
    </r>
  </si>
  <si>
    <r>
      <t>Velts, termiski neapstrādāts ģeotekstils, ūdens caurlaidība - 70 x 10</t>
    </r>
    <r>
      <rPr>
        <i/>
        <vertAlign val="superscript"/>
        <sz val="8"/>
        <rFont val="Arial"/>
        <family val="2"/>
      </rPr>
      <t>-3</t>
    </r>
    <r>
      <rPr>
        <i/>
        <sz val="8"/>
        <rFont val="Arial"/>
        <family val="2"/>
      </rPr>
      <t xml:space="preserve"> m/s, Ūdens caurplūdum - 2 x 10-6 m2/s, Biezums pie 2 kPa - 2.2 mm</t>
    </r>
  </si>
  <si>
    <t>Drenāžas caurule PEHD SN4 ø110 ar uzmavu un blīvgredzenu, (perforēta 180°) , piemēram, Evopipes - EVODRAIN, vai ekvivalents, ar ģeotekstila pārklājumu, montāža ar 15cm smilts pamatnes ierīkošanu un izbūvētā cauruļvada skalotu oļu apbēruma ierīkošanu 30 cm virs caurules virsas.</t>
  </si>
  <si>
    <t>Drenāžas caurule PEHD SN4 ø110 ar uzmavu un blīvgredzenu, (perforēta 180°), piemēram, Evopipes - EVODRAIN, vai ekvivalents, ar ģeotekstila pārklājumu</t>
  </si>
  <si>
    <t>Izbrīvētās turpmāk neizmantojamās grunts iekraušana autopašizgāzējā un promvešana utilizācijai</t>
  </si>
  <si>
    <t>Tranšeju aizbēršana ar pievesto smilti (K≥1m/dnn) no ierīkotā apbēruma ap cauruļvadu līdz atjaunojamā seguma apakšējai kārtai, blietējot ik pa b = 30 cm.</t>
  </si>
  <si>
    <t>Lietus ūdeņu kanalizācijas caurule PP SN8 ø250 ar ar uzmavu un blīvgredzenu,  (perforēta 180°), piemēram Evopipes – EVORAIN, vai ekvivalents, ar bezšuvju austo ģeotekstila filtru, izbūvētā cauruļvada skalotu oļu apbēruma ierīkošanu 30 cm virs caurules virsas.</t>
  </si>
  <si>
    <t>Lietus ūdeņu kanalizācijas aka ø400/315 ar plastmasas vāku (1,0-1,5m dziļumā ar 0,5 m nosēddaļu), piemēram Evopipes vai ekvivalents</t>
  </si>
  <si>
    <t>Lietus ūdeņu kanalizācijas aka ø400/315 ar plastmasas vāku (līdz 1,0 m dziļumā), piemēram Evopipes vai ekvivalents</t>
  </si>
  <si>
    <t>Lietus ūdeņu kanalizācijas aka ø400/315 ar plastmasas vāku (līdz 1,0 m dziļumā ar nosēddaļu 0,5 m) 10 cm zem zālāja seguma, piemēram Evopipes vai ekvivalents</t>
  </si>
  <si>
    <t>Lietus ūdeņu kanalizācijas aka ø560/500 ar plastmasas vāku (līdz 1,0 m dziļumā) 10 ) piemēram Evopipes vai ekvivalents</t>
  </si>
  <si>
    <t>Lietus ūdeņu kanalizācijas aka ø560/500 ar plastmasas vāku (1,0-1,5m dziļumā ar 0,5 m nosēddaļu) piemēram Evopipes vai ekvivalents</t>
  </si>
  <si>
    <r>
      <t xml:space="preserve">Lietus ūdeņu  kanalizācijas aka ø560/500 ar 40,0 t vāku (1,0-1,5 m dziļumā ) izbūve un montāža </t>
    </r>
    <r>
      <rPr>
        <b/>
        <sz val="8"/>
        <rFont val="Arial"/>
        <family val="2"/>
      </rPr>
      <t>zālāja segumā</t>
    </r>
    <r>
      <rPr>
        <sz val="8"/>
        <rFont val="Arial"/>
        <family val="2"/>
      </rPr>
      <t>,  t.sk. aku vāku apbetonējums</t>
    </r>
  </si>
  <si>
    <t>Drenāžas caurule PEHD SN4 ø90 ar uzmavu un blīvgredzenu, (perforēta 180°), piemēram, Evopipes - EVODRAIN , vai ekvivalents, ar ģeotekstila pārklājumu</t>
  </si>
  <si>
    <t>Tranšeju aizbēršana ar pievesto smilti (K≥1m/dnn) no ierīkotā apbēruma ap cauruļvadu līdz atjaunojamā seguma apakšējai kārtai, blietējot ik pa b=30 cm.</t>
  </si>
  <si>
    <t>Drenāžas caurule PEHD SN4 ø90 ar uzmavu un blīvgredzenu, (perforēta 180°) , piemēram, Evopipes - EVODRAIN  vai ekvivalents, ar ģeotekstila pārklājumu, montāža ar 15cm smilts pamatnes ierīkošanu un izbūvētā cauruļvada skalotu oļu apbēruma ierīkošanu 30 cm virs caurules virsas.</t>
  </si>
  <si>
    <t>Drenāžas caurule PEHD SN4 ø90 ar uzmavu un blīvgredzenu, (perforēta 180°), piemēram, Evopipes - EVODRAIN vai ekvivalents, ar ģeotekstila pārklājumu</t>
  </si>
  <si>
    <t>2017. gada  _____. ____________________</t>
  </si>
  <si>
    <t>Tāme sastādīta 2017,gada _____. ________________</t>
  </si>
  <si>
    <t>Pavisam kopā būvniecības izmaksas</t>
  </si>
  <si>
    <t>PVN ( 21 %)</t>
  </si>
  <si>
    <t>Pasūtītāja finanšu rezerves neparedzētiem darbiem</t>
  </si>
  <si>
    <t>Projekta vadītājs</t>
  </si>
  <si>
    <t>Tai skaitā</t>
  </si>
  <si>
    <r>
      <t xml:space="preserve">Tāmes izmaksa </t>
    </r>
    <r>
      <rPr>
        <b/>
        <sz val="10"/>
        <rFont val="Arial"/>
        <family val="2"/>
      </rPr>
      <t>€</t>
    </r>
  </si>
  <si>
    <t>Pavisam kopā</t>
  </si>
  <si>
    <t>Būves kadastrālās uzmērīšanas lieta</t>
  </si>
  <si>
    <t xml:space="preserve">Topogrāfiskie un ģeodēziskie izpilduzmērījumi </t>
  </si>
  <si>
    <t>Būves izpilddokumentācijas darbi</t>
  </si>
  <si>
    <t>Projektēto sistēmu montāža, palaišana, pārbaudes testi</t>
  </si>
  <si>
    <t>Sistēmas pārbaudes testi</t>
  </si>
  <si>
    <r>
      <t>m</t>
    </r>
    <r>
      <rPr>
        <vertAlign val="superscript"/>
        <sz val="9"/>
        <rFont val="Arial"/>
        <family val="2"/>
      </rPr>
      <t>3</t>
    </r>
  </si>
  <si>
    <r>
      <t>m</t>
    </r>
    <r>
      <rPr>
        <vertAlign val="superscript"/>
        <sz val="10"/>
        <rFont val="Arial"/>
        <family val="2"/>
      </rPr>
      <t>3</t>
    </r>
  </si>
  <si>
    <r>
      <t>m</t>
    </r>
    <r>
      <rPr>
        <vertAlign val="superscript"/>
        <sz val="10"/>
        <rFont val="Arial"/>
        <family val="2"/>
      </rPr>
      <t>2</t>
    </r>
  </si>
  <si>
    <t>Elektorniskais tablo un teritorijas apgaismojums</t>
  </si>
  <si>
    <r>
      <t>m</t>
    </r>
    <r>
      <rPr>
        <vertAlign val="superscript"/>
        <sz val="9"/>
        <rFont val="Arial"/>
        <family val="2"/>
      </rPr>
      <t>3</t>
    </r>
  </si>
  <si>
    <r>
      <t>m</t>
    </r>
    <r>
      <rPr>
        <vertAlign val="superscript"/>
        <sz val="9"/>
        <rFont val="Arial"/>
        <family val="2"/>
      </rPr>
      <t>2</t>
    </r>
  </si>
  <si>
    <r>
      <t>m</t>
    </r>
    <r>
      <rPr>
        <vertAlign val="superscript"/>
        <sz val="9"/>
        <rFont val="Arial"/>
        <family val="2"/>
      </rPr>
      <t>3</t>
    </r>
  </si>
  <si>
    <r>
      <t>Horizontālā marķējuma uzklāšana  skrejceļu un vieglatlētikas sektoru zonā pēc IAAF standartiem</t>
    </r>
    <r>
      <rPr>
        <b/>
        <sz val="9"/>
        <rFont val="Arial"/>
        <family val="2"/>
      </rPr>
      <t xml:space="preserve"> </t>
    </r>
    <r>
      <rPr>
        <sz val="9"/>
        <rFont val="Arial"/>
        <family val="2"/>
      </rPr>
      <t>(līniju biezumus un attālumus skatīt TS-5; TS-7 plānā)</t>
    </r>
  </si>
  <si>
    <t>Betona bruģakmens ieklāšana h=8 cm, Prizma 8
200x100x80 mm (SIA "Brikers" Latvija vai ekvivalents)</t>
  </si>
  <si>
    <t>Esošā tīkla skalošana pēc pieslēguma izbūves</t>
  </si>
  <si>
    <t>Izpilduzmērījumi uc. nepieciešamie mērījumi</t>
  </si>
  <si>
    <t>Elektorniskā tablo uzstādīšana, pievienošana</t>
  </si>
  <si>
    <t>Esošā skrejceļa un vieglatlētikas sektoru ieseguma demontāža, iekļaujot visu apakškārtu un ceļa apmaļu demontāžu, aizvešanu un utilizācija</t>
  </si>
  <si>
    <t>Esošā  zāliena ieseguma (futbola laukukumā) demontāža, iekļaujot apakškārtu un apmaļu demontāžu (ņemto vērā proj. zemes virsmas augstuma atzīmes), aizvešanu  un utilizācija, hvid=100 cm</t>
  </si>
  <si>
    <t>Esošā  betona bruģakmens ieseguma demontāža, iekļaujot visu apakškārtu un apmaļu demontāžu, (ņemto vērā proj. zemes virsmas augstuma atzīmes) aizvešanu un utilizāciju, hvid=49 cm</t>
  </si>
  <si>
    <t>Esošu sporta rīku pārvietošana uz pasūtītāja norādīto vietu, paredzot rīku esošā betonējuma un šķembu pabēruma demontāžu un utilizāciju</t>
  </si>
  <si>
    <t>Esošu sporta rīku pārvietošana uz pasūtītāja norādīto vietu, paredzot rīku esošā betonējuma un šķembu pabēŗuma demontāžu un utilizāciju</t>
  </si>
  <si>
    <t>Esošo koku nociršana, iekļaujot sakņu likvidāciju, zaru sasmalcināšanu un utilizāciju</t>
  </si>
  <si>
    <t xml:space="preserve">Būvgružu izvešana </t>
  </si>
  <si>
    <t>Cauruļvadu video inspekcija</t>
  </si>
  <si>
    <t>Teicama konstrukciju pretkorozijas aizsardzība</t>
  </si>
  <si>
    <r>
      <t xml:space="preserve">Būvbedres rakšana, </t>
    </r>
    <r>
      <rPr>
        <sz val="8"/>
        <color indexed="10"/>
        <rFont val="Arial"/>
        <family val="2"/>
      </rPr>
      <t>liekās grunts izvešana uz būvuzņēmēja atbērtni</t>
    </r>
  </si>
  <si>
    <t>Būvdarbu vadītāja biroja (pārvietojams, konteinera tipa, 2,5x6 m) noma uz visu būvniecības periodu</t>
  </si>
  <si>
    <t>Strādnieku sadzīves telpas (pārvietojama, konteinera tipa, 2,5x6 m) noma uz visu būvniecības periodu</t>
  </si>
  <si>
    <t>Instrumentu noliktavas ( pārvietojama, konteinera tipa 2,5x6 m) noma uz visu būvniecības periodu</t>
  </si>
  <si>
    <r>
      <t xml:space="preserve">Pārvietojamā WC, mobilā Bio-tualete, standarta tipa </t>
    </r>
    <r>
      <rPr>
        <strike/>
        <sz val="8"/>
        <color indexed="10"/>
        <rFont val="Arial"/>
        <family val="2"/>
      </rPr>
      <t>(2gab)</t>
    </r>
    <r>
      <rPr>
        <sz val="8"/>
        <color indexed="10"/>
        <rFont val="Arial"/>
        <family val="2"/>
      </rPr>
      <t xml:space="preserve"> noma uz visu būvniecības periodu</t>
    </r>
  </si>
  <si>
    <t>Sarga telpas (pārvietojama, konteinera tipa) noma uz visu būvniecības periodu</t>
  </si>
  <si>
    <r>
      <t xml:space="preserve">Būvgružu konteinera noma 10m3 </t>
    </r>
    <r>
      <rPr>
        <strike/>
        <sz val="8"/>
        <color indexed="10"/>
        <rFont val="Arial"/>
        <family val="2"/>
      </rPr>
      <t>(2gab)</t>
    </r>
    <r>
      <rPr>
        <sz val="8"/>
        <color indexed="10"/>
        <rFont val="Arial"/>
        <family val="2"/>
      </rPr>
      <t xml:space="preserve"> uz visu būvniecības periodu</t>
    </r>
  </si>
  <si>
    <t>Alumīnija (krāsota) margu konstrukcija iekļaujot margas ejas nodalīšanai pie komentētāju telpa</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</si>
</sst>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Ls&quot;\ * #,##0_-;\-&quot;Ls&quot;\ * #,##0_-;_-&quot;Ls&quot;\ * &quot;-&quot;_-;_-@_-"/>
    <numFmt numFmtId="179" formatCode="_-&quot;Ls&quot;\ * #,##0.00_-;\-&quot;Ls&quot;\ * #,##0.00_-;_-&quot;Ls&quot;\ * &quot;-&quot;??_-;_-@_-"/>
    <numFmt numFmtId="180" formatCode="_(* #,##0.00_);_(* \(#,##0.00\);_(* &quot;-&quot;??_);_(@_)"/>
    <numFmt numFmtId="181" formatCode="_-* #,##0.00_р_._-;\-* #,##0.00_р_._-;_-* &quot;-&quot;??_р_._-;_-@_-"/>
    <numFmt numFmtId="182" formatCode="0.00;[Red]0.00"/>
    <numFmt numFmtId="183" formatCode="yyyy\.mm\.dd\.;@"/>
    <numFmt numFmtId="184" formatCode="0;[Red]0"/>
    <numFmt numFmtId="185" formatCode="[$-426]dddd\,\ yyyy&quot;. gada &quot;d\.\ mmmm;@"/>
    <numFmt numFmtId="186" formatCode="0.00000;[Red]0.00000"/>
    <numFmt numFmtId="187" formatCode="&quot;On&quot;;&quot;On&quot;;&quot;Off&quot;"/>
    <numFmt numFmtId="188" formatCode="#,##0.00_ ;\-#,##0.00\ "/>
    <numFmt numFmtId="189" formatCode="_-* #,##0.00\ _L_s_-;\-* #,##0.00\ _L_s_-;_-* \-??\ _L_s_-;_-@_-"/>
    <numFmt numFmtId="190" formatCode="\ #,##0.00&quot;      &quot;;\-#,##0.00&quot;      &quot;;&quot; -&quot;#&quot;      &quot;;@\ "/>
    <numFmt numFmtId="191" formatCode="_-* #,##0.00\ _L_s_-;\-* #,##0.00\ _L_s_-;_-* &quot;-&quot;??\ _L_s_-;_-@_-"/>
    <numFmt numFmtId="192" formatCode="#,##0.00[$Ls-426];[Red]\-#,##0.00[$Ls-426]"/>
    <numFmt numFmtId="193" formatCode="0.0;[Red]0.0"/>
    <numFmt numFmtId="194" formatCode="_-* #,##0.00_-;\-* #,##0.00_-;_-* \-??_-;_-@_-"/>
    <numFmt numFmtId="195" formatCode="&quot;Jā&quot;;&quot;Jā&quot;;&quot;Nē&quot;"/>
    <numFmt numFmtId="196" formatCode="&quot;Patiess&quot;;&quot;Patiess&quot;;&quot;Aplams&quot;"/>
    <numFmt numFmtId="197" formatCode="&quot;Ieslēgts&quot;;&quot;Ieslēgts&quot;;&quot;Izslēgts&quot;"/>
    <numFmt numFmtId="198" formatCode="[$€-2]\ #\ ##,000_);[Red]\([$€-2]\ #\ ##,000\)"/>
  </numFmts>
  <fonts count="101">
    <font>
      <sz val="10"/>
      <name val="Arial"/>
      <family val="0"/>
    </font>
    <font>
      <sz val="10"/>
      <name val="Helv"/>
      <family val="0"/>
    </font>
    <font>
      <b/>
      <sz val="12"/>
      <name val="Arial"/>
      <family val="2"/>
    </font>
    <font>
      <b/>
      <i/>
      <sz val="12"/>
      <name val="Arial"/>
      <family val="2"/>
    </font>
    <font>
      <sz val="8"/>
      <name val="Arial"/>
      <family val="2"/>
    </font>
    <font>
      <b/>
      <i/>
      <sz val="10"/>
      <name val="Arial"/>
      <family val="2"/>
    </font>
    <font>
      <b/>
      <i/>
      <u val="single"/>
      <sz val="12"/>
      <name val="Time New Roman"/>
      <family val="0"/>
    </font>
    <font>
      <i/>
      <sz val="11"/>
      <name val="Arial"/>
      <family val="2"/>
    </font>
    <font>
      <b/>
      <i/>
      <sz val="11"/>
      <name val="Arial"/>
      <family val="2"/>
    </font>
    <font>
      <i/>
      <sz val="10"/>
      <name val="Arial"/>
      <family val="2"/>
    </font>
    <font>
      <u val="single"/>
      <sz val="10"/>
      <color indexed="12"/>
      <name val="Arial"/>
      <family val="2"/>
    </font>
    <font>
      <u val="single"/>
      <sz val="10"/>
      <color indexed="36"/>
      <name val="Arial"/>
      <family val="2"/>
    </font>
    <font>
      <i/>
      <sz val="12"/>
      <name val="Arial"/>
      <family val="2"/>
    </font>
    <font>
      <b/>
      <sz val="10"/>
      <name val="Arial"/>
      <family val="2"/>
    </font>
    <font>
      <sz val="10"/>
      <color indexed="8"/>
      <name val="Arial1"/>
      <family val="0"/>
    </font>
    <font>
      <sz val="11"/>
      <color indexed="8"/>
      <name val="Calibri"/>
      <family val="2"/>
    </font>
    <font>
      <sz val="11"/>
      <color indexed="8"/>
      <name val="Arial"/>
      <family val="2"/>
    </font>
    <font>
      <b/>
      <i/>
      <sz val="9"/>
      <name val="Arial"/>
      <family val="2"/>
    </font>
    <font>
      <b/>
      <i/>
      <sz val="8"/>
      <name val="Arial"/>
      <family val="2"/>
    </font>
    <font>
      <b/>
      <sz val="11"/>
      <name val="Arial"/>
      <family val="2"/>
    </font>
    <font>
      <vertAlign val="superscript"/>
      <sz val="8"/>
      <name val="Arial"/>
      <family val="2"/>
    </font>
    <font>
      <sz val="8"/>
      <color indexed="8"/>
      <name val="Arial"/>
      <family val="2"/>
    </font>
    <font>
      <i/>
      <sz val="9"/>
      <name val="Arial"/>
      <family val="2"/>
    </font>
    <font>
      <b/>
      <sz val="15"/>
      <color indexed="56"/>
      <name val="Calibri"/>
      <family val="2"/>
    </font>
    <font>
      <b/>
      <sz val="13"/>
      <color indexed="56"/>
      <name val="Calibri"/>
      <family val="2"/>
    </font>
    <font>
      <b/>
      <sz val="11"/>
      <color indexed="56"/>
      <name val="Calibri"/>
      <family val="2"/>
    </font>
    <font>
      <sz val="9"/>
      <color indexed="8"/>
      <name val="Calibri"/>
      <family val="2"/>
    </font>
    <font>
      <b/>
      <sz val="18"/>
      <color indexed="56"/>
      <name val="Cambria"/>
      <family val="2"/>
    </font>
    <font>
      <sz val="11"/>
      <color indexed="8"/>
      <name val="Arial1"/>
      <family val="0"/>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2"/>
      <color indexed="8"/>
      <name val="Arial"/>
      <family val="2"/>
    </font>
    <font>
      <b/>
      <sz val="15"/>
      <color indexed="62"/>
      <name val="Calibri"/>
      <family val="2"/>
    </font>
    <font>
      <b/>
      <i/>
      <sz val="16"/>
      <color indexed="8"/>
      <name val="Arial1"/>
      <family val="0"/>
    </font>
    <font>
      <b/>
      <sz val="13"/>
      <color indexed="62"/>
      <name val="Calibri"/>
      <family val="2"/>
    </font>
    <font>
      <b/>
      <sz val="11"/>
      <color indexed="62"/>
      <name val="Calibri"/>
      <family val="2"/>
    </font>
    <font>
      <sz val="10"/>
      <color indexed="8"/>
      <name val="Arial2"/>
      <family val="0"/>
    </font>
    <font>
      <b/>
      <i/>
      <u val="single"/>
      <sz val="11"/>
      <color indexed="8"/>
      <name val="Arial1"/>
      <family val="0"/>
    </font>
    <font>
      <sz val="12"/>
      <name val="Arial"/>
      <family val="2"/>
    </font>
    <font>
      <sz val="7"/>
      <name val="Arial"/>
      <family val="2"/>
    </font>
    <font>
      <b/>
      <i/>
      <u val="single"/>
      <sz val="9"/>
      <color indexed="8"/>
      <name val="Arial"/>
      <family val="2"/>
    </font>
    <font>
      <i/>
      <u val="single"/>
      <sz val="9"/>
      <name val="Arial"/>
      <family val="2"/>
    </font>
    <font>
      <sz val="11"/>
      <name val="Arial"/>
      <family val="2"/>
    </font>
    <font>
      <sz val="10"/>
      <name val="Arial Cyr"/>
      <family val="2"/>
    </font>
    <font>
      <b/>
      <i/>
      <u val="single"/>
      <sz val="10"/>
      <name val="Arial"/>
      <family val="2"/>
    </font>
    <font>
      <i/>
      <u val="single"/>
      <sz val="9"/>
      <name val="Swiss TL"/>
      <family val="2"/>
    </font>
    <font>
      <sz val="8"/>
      <name val="Swiss TL"/>
      <family val="2"/>
    </font>
    <font>
      <b/>
      <sz val="8"/>
      <name val="Arial"/>
      <family val="2"/>
    </font>
    <font>
      <b/>
      <sz val="9"/>
      <name val="Arial"/>
      <family val="2"/>
    </font>
    <font>
      <vertAlign val="superscript"/>
      <sz val="10"/>
      <name val="Times New Roman"/>
      <family val="1"/>
    </font>
    <font>
      <vertAlign val="superscript"/>
      <sz val="10"/>
      <name val="Times"/>
      <family val="1"/>
    </font>
    <font>
      <i/>
      <vertAlign val="superscript"/>
      <sz val="10"/>
      <name val="Times New Roman"/>
      <family val="1"/>
    </font>
    <font>
      <vertAlign val="superscript"/>
      <sz val="9"/>
      <name val="Arial"/>
      <family val="2"/>
    </font>
    <font>
      <sz val="8"/>
      <color indexed="10"/>
      <name val="Arial"/>
      <family val="2"/>
    </font>
    <font>
      <sz val="6"/>
      <name val="Arial"/>
      <family val="2"/>
    </font>
    <font>
      <sz val="11"/>
      <name val="Times New Roman"/>
      <family val="1"/>
    </font>
    <font>
      <sz val="12"/>
      <name val="Times New Roman"/>
      <family val="1"/>
    </font>
    <font>
      <i/>
      <sz val="8"/>
      <name val="Arial"/>
      <family val="2"/>
    </font>
    <font>
      <i/>
      <vertAlign val="superscript"/>
      <sz val="8"/>
      <name val="Arial"/>
      <family val="2"/>
    </font>
    <font>
      <sz val="9"/>
      <name val="Arial"/>
      <family val="2"/>
    </font>
    <font>
      <i/>
      <u val="single"/>
      <sz val="10"/>
      <name val="Arial"/>
      <family val="2"/>
    </font>
    <font>
      <vertAlign val="superscript"/>
      <sz val="10"/>
      <name val="Arial"/>
      <family val="2"/>
    </font>
    <font>
      <sz val="9"/>
      <color indexed="8"/>
      <name val="Arial"/>
      <family val="2"/>
    </font>
    <font>
      <strike/>
      <sz val="8"/>
      <color indexed="10"/>
      <name val="Arial"/>
      <family val="2"/>
    </font>
    <font>
      <b/>
      <sz val="10"/>
      <color indexed="52"/>
      <name val="Calibri"/>
      <family val="2"/>
    </font>
    <font>
      <sz val="10"/>
      <color indexed="6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sz val="8"/>
      <color indexed="10"/>
      <name val="Swiss TL"/>
      <family val="2"/>
    </font>
    <font>
      <strike/>
      <sz val="9"/>
      <color indexed="10"/>
      <name val="Arial"/>
      <family val="2"/>
    </font>
    <font>
      <b/>
      <sz val="10"/>
      <color rgb="FFFA7D00"/>
      <name val="Calibri"/>
      <family val="2"/>
    </font>
    <font>
      <sz val="10"/>
      <color rgb="FF3F3F76"/>
      <name val="Calibri"/>
      <family val="2"/>
    </font>
    <font>
      <sz val="10"/>
      <color rgb="FF9C6500"/>
      <name val="Calibri"/>
      <family val="2"/>
    </font>
    <font>
      <sz val="9"/>
      <color theme="1"/>
      <name val="Calibri"/>
      <family val="2"/>
    </font>
    <font>
      <sz val="11"/>
      <color theme="1"/>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8"/>
      <color rgb="FFFF0000"/>
      <name val="Arial"/>
      <family val="2"/>
    </font>
    <font>
      <sz val="8"/>
      <color rgb="FFFF0000"/>
      <name val="Swiss TL"/>
      <family val="2"/>
    </font>
    <font>
      <strike/>
      <sz val="9"/>
      <color rgb="FFFF0000"/>
      <name val="Arial"/>
      <family val="2"/>
    </font>
    <font>
      <strike/>
      <sz val="8"/>
      <color rgb="FFFF0000"/>
      <name val="Arial"/>
      <family val="2"/>
    </font>
  </fonts>
  <fills count="60">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24"/>
        <bgColor indexed="64"/>
      </patternFill>
    </fill>
    <fill>
      <patternFill patternType="solid">
        <fgColor indexed="31"/>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11"/>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FEB9C"/>
        <bgColor indexed="64"/>
      </patternFill>
    </fill>
    <fill>
      <patternFill patternType="solid">
        <fgColor rgb="FFFFFF00"/>
        <bgColor indexed="64"/>
      </patternFill>
    </fill>
    <fill>
      <patternFill patternType="solid">
        <fgColor rgb="FFFFC00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bottom style="thin"/>
    </border>
    <border>
      <left style="hair"/>
      <right style="hair"/>
      <top style="hair"/>
      <bottom style="hair"/>
    </border>
    <border>
      <left style="hair"/>
      <right style="hair"/>
      <top style="hair"/>
      <bottom>
        <color indexed="63"/>
      </bottom>
    </border>
    <border>
      <left>
        <color indexed="63"/>
      </left>
      <right>
        <color indexed="63"/>
      </right>
      <top style="thin">
        <color indexed="8"/>
      </top>
      <bottom style="thin">
        <color indexed="8"/>
      </bottom>
    </border>
    <border>
      <left>
        <color indexed="63"/>
      </left>
      <right>
        <color indexed="63"/>
      </right>
      <top style="hair"/>
      <bottom style="hair"/>
    </border>
    <border>
      <left style="hair"/>
      <right style="hair"/>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s>
  <cellStyleXfs count="1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lignment vertical="top"/>
      <protection/>
    </xf>
    <xf numFmtId="0" fontId="46" fillId="0" borderId="0">
      <alignment vertical="top"/>
      <protection/>
    </xf>
    <xf numFmtId="0" fontId="30" fillId="2" borderId="0" applyNumberFormat="0" applyBorder="0" applyProtection="0">
      <alignment vertical="center" wrapText="1"/>
    </xf>
    <xf numFmtId="0" fontId="30" fillId="2" borderId="0" applyNumberFormat="0" applyBorder="0" applyAlignment="0" applyProtection="0"/>
    <xf numFmtId="0" fontId="30" fillId="3" borderId="0" applyNumberFormat="0" applyBorder="0" applyProtection="0">
      <alignment vertical="center" wrapText="1"/>
    </xf>
    <xf numFmtId="0" fontId="30" fillId="3" borderId="0" applyNumberFormat="0" applyBorder="0" applyAlignment="0" applyProtection="0"/>
    <xf numFmtId="0" fontId="15" fillId="4" borderId="0" applyNumberFormat="0" applyBorder="0" applyProtection="0">
      <alignment vertical="center" wrapText="1"/>
    </xf>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Protection="0">
      <alignment vertical="center" wrapText="1"/>
    </xf>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Protection="0">
      <alignment vertical="center" wrapText="1"/>
    </xf>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4" borderId="0" applyNumberFormat="0" applyBorder="0" applyProtection="0">
      <alignment vertical="center" wrapText="1"/>
    </xf>
    <xf numFmtId="0" fontId="15" fillId="4" borderId="0" applyNumberFormat="0" applyBorder="0" applyAlignment="0" applyProtection="0"/>
    <xf numFmtId="0" fontId="15" fillId="4" borderId="0" applyNumberFormat="0" applyBorder="0" applyAlignment="0" applyProtection="0"/>
    <xf numFmtId="0" fontId="15" fillId="9" borderId="0" applyNumberFormat="0" applyBorder="0" applyProtection="0">
      <alignment vertical="center" wrapText="1"/>
    </xf>
    <xf numFmtId="0" fontId="15" fillId="10"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 borderId="0" applyNumberFormat="0" applyBorder="0" applyProtection="0">
      <alignment vertical="center" wrapText="1"/>
    </xf>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 borderId="0" applyNumberFormat="0" applyBorder="0" applyProtection="0">
      <alignment vertical="center" wrapText="1"/>
    </xf>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Protection="0">
      <alignment vertical="center" wrapText="1"/>
    </xf>
    <xf numFmtId="0" fontId="15" fillId="14"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3" borderId="0" applyNumberFormat="0" applyBorder="0" applyProtection="0">
      <alignment vertical="center" wrapText="1"/>
    </xf>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3" borderId="0" applyNumberFormat="0" applyBorder="0" applyProtection="0">
      <alignment vertical="center" wrapText="1"/>
    </xf>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7"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21" borderId="0" applyNumberFormat="0" applyBorder="0" applyProtection="0">
      <alignment vertical="center" wrapText="1"/>
    </xf>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Protection="0">
      <alignment vertical="center" wrapText="1"/>
    </xf>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Protection="0">
      <alignment vertical="center" wrapText="1"/>
    </xf>
    <xf numFmtId="0" fontId="15" fillId="22"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Protection="0">
      <alignment vertical="center" wrapText="1"/>
    </xf>
    <xf numFmtId="0" fontId="15" fillId="21" borderId="0" applyNumberFormat="0" applyBorder="0" applyAlignment="0" applyProtection="0"/>
    <xf numFmtId="0" fontId="15" fillId="2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2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11"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11" borderId="0" applyNumberFormat="0" applyBorder="0" applyAlignment="0" applyProtection="0"/>
    <xf numFmtId="0" fontId="30" fillId="24" borderId="0" applyNumberFormat="0" applyBorder="0" applyProtection="0">
      <alignment vertical="center" wrapText="1"/>
    </xf>
    <xf numFmtId="0" fontId="30" fillId="24" borderId="0" applyNumberFormat="0" applyBorder="0" applyAlignment="0" applyProtection="0"/>
    <xf numFmtId="0" fontId="30" fillId="25" borderId="0" applyNumberFormat="0" applyBorder="0" applyProtection="0">
      <alignment vertical="center" wrapText="1"/>
    </xf>
    <xf numFmtId="0" fontId="30" fillId="25"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6"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7" borderId="0" applyNumberFormat="0" applyBorder="0" applyAlignment="0" applyProtection="0"/>
    <xf numFmtId="0" fontId="15" fillId="29" borderId="0" applyNumberFormat="0" applyBorder="0" applyProtection="0">
      <alignment vertical="center" wrapText="1"/>
    </xf>
    <xf numFmtId="0" fontId="15" fillId="3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Protection="0">
      <alignment vertical="center" wrapText="1"/>
    </xf>
    <xf numFmtId="0" fontId="15" fillId="3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Protection="0">
      <alignment vertical="center" wrapText="1"/>
    </xf>
    <xf numFmtId="0" fontId="15" fillId="30" borderId="0" applyNumberFormat="0" applyBorder="0" applyAlignment="0" applyProtection="0"/>
    <xf numFmtId="0" fontId="15" fillId="12" borderId="0" applyNumberFormat="0" applyBorder="0" applyAlignment="0" applyProtection="0"/>
    <xf numFmtId="0" fontId="15" fillId="31" borderId="0" applyNumberFormat="0" applyBorder="0" applyProtection="0">
      <alignment vertical="center" wrapText="1"/>
    </xf>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Protection="0">
      <alignment vertical="center" wrapText="1"/>
    </xf>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1" borderId="0" applyNumberFormat="0" applyBorder="0" applyAlignment="0" applyProtection="0"/>
    <xf numFmtId="0" fontId="15" fillId="31" borderId="0" applyNumberFormat="0" applyBorder="0" applyProtection="0">
      <alignment vertical="center" wrapText="1"/>
    </xf>
    <xf numFmtId="0" fontId="15" fillId="34"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33"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1" borderId="0" applyNumberFormat="0" applyBorder="0" applyProtection="0">
      <alignment vertical="center" wrapText="1"/>
    </xf>
    <xf numFmtId="0" fontId="15" fillId="31" borderId="0" applyNumberFormat="0" applyBorder="0" applyAlignment="0" applyProtection="0"/>
    <xf numFmtId="0" fontId="15" fillId="31"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7" borderId="0" applyNumberFormat="0" applyBorder="0" applyAlignment="0" applyProtection="0"/>
    <xf numFmtId="0" fontId="15" fillId="19" borderId="0" applyNumberFormat="0" applyBorder="0" applyAlignment="0" applyProtection="0"/>
    <xf numFmtId="0" fontId="15" fillId="36"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7" borderId="0" applyNumberFormat="0" applyBorder="0" applyAlignment="0" applyProtection="0"/>
    <xf numFmtId="0" fontId="15" fillId="37" borderId="0" applyNumberFormat="0" applyBorder="0" applyProtection="0">
      <alignment vertical="center" wrapText="1"/>
    </xf>
    <xf numFmtId="0" fontId="15" fillId="38" borderId="0" applyNumberFormat="0" applyBorder="0" applyAlignment="0" applyProtection="0"/>
    <xf numFmtId="0" fontId="15" fillId="3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7" borderId="0" applyNumberFormat="0" applyBorder="0" applyProtection="0">
      <alignment vertical="center" wrapText="1"/>
    </xf>
    <xf numFmtId="0" fontId="15" fillId="3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7" borderId="0" applyNumberFormat="0" applyBorder="0" applyProtection="0">
      <alignment vertical="center" wrapText="1"/>
    </xf>
    <xf numFmtId="0" fontId="15" fillId="38" borderId="0" applyNumberFormat="0" applyBorder="0" applyAlignment="0" applyProtection="0"/>
    <xf numFmtId="0" fontId="15" fillId="3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19" borderId="0" applyNumberFormat="0" applyBorder="0" applyAlignment="0" applyProtection="0"/>
    <xf numFmtId="0" fontId="15" fillId="27" borderId="0" applyNumberFormat="0" applyBorder="0" applyAlignment="0" applyProtection="0"/>
    <xf numFmtId="0" fontId="15" fillId="38"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5" fillId="17"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5" fillId="17"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30" fillId="39" borderId="0" applyNumberFormat="0" applyBorder="0" applyProtection="0">
      <alignment vertical="center" wrapText="1"/>
    </xf>
    <xf numFmtId="0" fontId="30" fillId="39" borderId="0" applyNumberFormat="0" applyBorder="0" applyAlignment="0" applyProtection="0"/>
    <xf numFmtId="0" fontId="30" fillId="40" borderId="0" applyNumberFormat="0" applyBorder="0" applyProtection="0">
      <alignment vertical="center" wrapText="1"/>
    </xf>
    <xf numFmtId="0" fontId="30" fillId="40" borderId="0" applyNumberFormat="0" applyBorder="0" applyAlignment="0" applyProtection="0"/>
    <xf numFmtId="0" fontId="30" fillId="41" borderId="0" applyNumberFormat="0" applyBorder="0" applyProtection="0">
      <alignment vertical="center" wrapText="1"/>
    </xf>
    <xf numFmtId="0" fontId="30" fillId="42"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1" borderId="0" applyNumberFormat="0" applyBorder="0" applyProtection="0">
      <alignment vertical="center" wrapText="1"/>
    </xf>
    <xf numFmtId="0" fontId="30" fillId="42"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1" borderId="0" applyNumberFormat="0" applyBorder="0" applyProtection="0">
      <alignment vertical="center" wrapText="1"/>
    </xf>
    <xf numFmtId="0" fontId="30" fillId="42" borderId="0" applyNumberFormat="0" applyBorder="0" applyAlignment="0" applyProtection="0"/>
    <xf numFmtId="0" fontId="30" fillId="27" borderId="0" applyNumberFormat="0" applyBorder="0" applyAlignment="0" applyProtection="0"/>
    <xf numFmtId="0" fontId="30" fillId="29" borderId="0" applyNumberFormat="0" applyBorder="0" applyProtection="0">
      <alignment vertical="center" wrapText="1"/>
    </xf>
    <xf numFmtId="0" fontId="30" fillId="3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Protection="0">
      <alignment vertical="center" wrapText="1"/>
    </xf>
    <xf numFmtId="0" fontId="30" fillId="3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Protection="0">
      <alignment vertical="center" wrapText="1"/>
    </xf>
    <xf numFmtId="0" fontId="30" fillId="30" borderId="0" applyNumberFormat="0" applyBorder="0" applyAlignment="0" applyProtection="0"/>
    <xf numFmtId="0" fontId="30" fillId="12" borderId="0" applyNumberFormat="0" applyBorder="0" applyAlignment="0" applyProtection="0"/>
    <xf numFmtId="0" fontId="30" fillId="31" borderId="0" applyNumberFormat="0" applyBorder="0" applyProtection="0">
      <alignment vertical="center" wrapText="1"/>
    </xf>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Protection="0">
      <alignment vertical="center" wrapText="1"/>
    </xf>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1" borderId="0" applyNumberFormat="0" applyBorder="0" applyAlignment="0" applyProtection="0"/>
    <xf numFmtId="0" fontId="30" fillId="31" borderId="0" applyNumberFormat="0" applyBorder="0" applyProtection="0">
      <alignment vertical="center" wrapText="1"/>
    </xf>
    <xf numFmtId="0" fontId="30" fillId="34" borderId="0" applyNumberFormat="0" applyBorder="0" applyAlignment="0" applyProtection="0"/>
    <xf numFmtId="0" fontId="30" fillId="33" borderId="0" applyNumberFormat="0" applyBorder="0" applyAlignment="0" applyProtection="0"/>
    <xf numFmtId="0" fontId="30" fillId="35" borderId="0" applyNumberFormat="0" applyBorder="0" applyAlignment="0" applyProtection="0"/>
    <xf numFmtId="0" fontId="30" fillId="33"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1" borderId="0" applyNumberFormat="0" applyBorder="0" applyProtection="0">
      <alignment vertical="center" wrapText="1"/>
    </xf>
    <xf numFmtId="0" fontId="30" fillId="31" borderId="0" applyNumberFormat="0" applyBorder="0" applyAlignment="0" applyProtection="0"/>
    <xf numFmtId="0" fontId="30" fillId="31"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36"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Protection="0">
      <alignment vertical="center" wrapText="1"/>
    </xf>
    <xf numFmtId="0" fontId="30" fillId="46" borderId="0" applyNumberFormat="0" applyBorder="0" applyAlignment="0" applyProtection="0"/>
    <xf numFmtId="0" fontId="30" fillId="45"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45" borderId="0" applyNumberFormat="0" applyBorder="0" applyProtection="0">
      <alignment vertical="center" wrapText="1"/>
    </xf>
    <xf numFmtId="0" fontId="30" fillId="4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45" borderId="0" applyNumberFormat="0" applyBorder="0" applyProtection="0">
      <alignment vertical="center" wrapText="1"/>
    </xf>
    <xf numFmtId="0" fontId="30" fillId="46" borderId="0" applyNumberFormat="0" applyBorder="0" applyAlignment="0" applyProtection="0"/>
    <xf numFmtId="0" fontId="30" fillId="47" borderId="0" applyNumberFormat="0" applyBorder="0" applyAlignment="0" applyProtection="0"/>
    <xf numFmtId="0" fontId="30" fillId="42"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5" borderId="0" applyNumberFormat="0" applyBorder="0" applyAlignment="0" applyProtection="0"/>
    <xf numFmtId="0" fontId="30" fillId="41"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5" borderId="0" applyNumberFormat="0" applyBorder="0" applyAlignment="0" applyProtection="0"/>
    <xf numFmtId="0" fontId="30" fillId="2" borderId="0" applyNumberFormat="0" applyBorder="0" applyProtection="0">
      <alignment vertical="center" wrapText="1"/>
    </xf>
    <xf numFmtId="0" fontId="30" fillId="48"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Protection="0">
      <alignment vertical="center" wrapText="1"/>
    </xf>
    <xf numFmtId="0" fontId="30" fillId="48"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Protection="0">
      <alignment vertical="center" wrapText="1"/>
    </xf>
    <xf numFmtId="0" fontId="30" fillId="48" borderId="0" applyNumberFormat="0" applyBorder="0" applyAlignment="0" applyProtection="0"/>
    <xf numFmtId="0" fontId="30" fillId="44" borderId="0" applyNumberFormat="0" applyBorder="0" applyAlignment="0" applyProtection="0"/>
    <xf numFmtId="0" fontId="30" fillId="3" borderId="0" applyNumberFormat="0" applyBorder="0" applyProtection="0">
      <alignment vertical="center" wrapText="1"/>
    </xf>
    <xf numFmtId="0" fontId="30" fillId="4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Protection="0">
      <alignment vertical="center" wrapText="1"/>
    </xf>
    <xf numFmtId="0" fontId="30" fillId="4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Protection="0">
      <alignment vertical="center" wrapText="1"/>
    </xf>
    <xf numFmtId="0" fontId="30" fillId="49" borderId="0" applyNumberFormat="0" applyBorder="0" applyAlignment="0" applyProtection="0"/>
    <xf numFmtId="0" fontId="30" fillId="50" borderId="0" applyNumberFormat="0" applyBorder="0" applyAlignment="0" applyProtection="0"/>
    <xf numFmtId="0" fontId="30" fillId="24" borderId="0" applyNumberFormat="0" applyBorder="0" applyProtection="0">
      <alignment vertical="center" wrapText="1"/>
    </xf>
    <xf numFmtId="0" fontId="30" fillId="47"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Protection="0">
      <alignment vertical="center" wrapText="1"/>
    </xf>
    <xf numFmtId="0" fontId="30" fillId="47"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Protection="0">
      <alignment vertical="center" wrapText="1"/>
    </xf>
    <xf numFmtId="0" fontId="30" fillId="47" borderId="0" applyNumberFormat="0" applyBorder="0" applyAlignment="0" applyProtection="0"/>
    <xf numFmtId="0" fontId="30" fillId="51"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38"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48" borderId="0" applyNumberFormat="0" applyBorder="0" applyAlignment="0" applyProtection="0"/>
    <xf numFmtId="0" fontId="30" fillId="40" borderId="0" applyNumberFormat="0" applyBorder="0" applyProtection="0">
      <alignment vertical="center" wrapText="1"/>
    </xf>
    <xf numFmtId="0" fontId="30" fillId="5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Protection="0">
      <alignment vertical="center" wrapText="1"/>
    </xf>
    <xf numFmtId="0" fontId="30" fillId="5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Protection="0">
      <alignment vertical="center" wrapText="1"/>
    </xf>
    <xf numFmtId="0" fontId="30" fillId="50" borderId="0" applyNumberFormat="0" applyBorder="0" applyAlignment="0" applyProtection="0"/>
    <xf numFmtId="0" fontId="30" fillId="47" borderId="0" applyNumberFormat="0" applyBorder="0" applyAlignment="0" applyProtection="0"/>
    <xf numFmtId="0" fontId="32" fillId="28" borderId="1" applyNumberFormat="0" applyProtection="0">
      <alignment vertical="center" wrapText="1"/>
    </xf>
    <xf numFmtId="0" fontId="32" fillId="28" borderId="1" applyNumberFormat="0" applyAlignment="0" applyProtection="0"/>
    <xf numFmtId="0" fontId="32" fillId="28" borderId="1" applyNumberFormat="0" applyAlignment="0" applyProtection="0"/>
    <xf numFmtId="0" fontId="31" fillId="9" borderId="0" applyNumberFormat="0" applyBorder="0" applyProtection="0">
      <alignment vertical="center" wrapText="1"/>
    </xf>
    <xf numFmtId="0" fontId="31"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Protection="0">
      <alignment vertical="center" wrapText="1"/>
    </xf>
    <xf numFmtId="0" fontId="31"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Protection="0">
      <alignment vertical="center" wrapText="1"/>
    </xf>
    <xf numFmtId="0" fontId="31" fillId="10" borderId="0" applyNumberFormat="0" applyBorder="0" applyAlignment="0" applyProtection="0"/>
    <xf numFmtId="0" fontId="31" fillId="10" borderId="0" applyNumberFormat="0" applyBorder="0" applyAlignment="0" applyProtection="0"/>
    <xf numFmtId="0" fontId="45" fillId="0" borderId="0" applyNumberFormat="0" applyFill="0" applyBorder="0" applyProtection="0">
      <alignment vertical="center" wrapText="1"/>
    </xf>
    <xf numFmtId="0" fontId="45" fillId="0" borderId="0" applyNumberFormat="0" applyFill="0" applyBorder="0" applyAlignment="0" applyProtection="0"/>
    <xf numFmtId="0" fontId="88" fillId="52" borderId="2"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28" borderId="1" applyNumberFormat="0" applyProtection="0">
      <alignment vertical="center" wrapText="1"/>
    </xf>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35" borderId="1" applyNumberFormat="0" applyAlignment="0" applyProtection="0"/>
    <xf numFmtId="0" fontId="32" fillId="53" borderId="1" applyNumberFormat="0" applyAlignment="0" applyProtection="0"/>
    <xf numFmtId="0" fontId="32" fillId="28" borderId="1" applyNumberFormat="0" applyProtection="0">
      <alignment vertical="center" wrapText="1"/>
    </xf>
    <xf numFmtId="0" fontId="32" fillId="54" borderId="1" applyNumberFormat="0" applyAlignment="0" applyProtection="0"/>
    <xf numFmtId="0" fontId="32" fillId="35" borderId="1" applyNumberFormat="0" applyAlignment="0" applyProtection="0"/>
    <xf numFmtId="0" fontId="32" fillId="35" borderId="1" applyNumberFormat="0" applyAlignment="0" applyProtection="0"/>
    <xf numFmtId="0" fontId="32" fillId="35"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Protection="0">
      <alignment vertical="center" wrapText="1"/>
    </xf>
    <xf numFmtId="0" fontId="32" fillId="53" borderId="1" applyNumberFormat="0" applyAlignment="0" applyProtection="0"/>
    <xf numFmtId="0" fontId="32" fillId="53" borderId="1" applyNumberFormat="0" applyAlignment="0" applyProtection="0"/>
    <xf numFmtId="0" fontId="33" fillId="55" borderId="3" applyNumberFormat="0" applyProtection="0">
      <alignment vertical="center" wrapText="1"/>
    </xf>
    <xf numFmtId="0" fontId="33" fillId="51"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Protection="0">
      <alignment vertical="center" wrapText="1"/>
    </xf>
    <xf numFmtId="0" fontId="33" fillId="51"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Protection="0">
      <alignment vertical="center" wrapText="1"/>
    </xf>
    <xf numFmtId="0" fontId="33" fillId="51" borderId="3" applyNumberFormat="0" applyAlignment="0" applyProtection="0"/>
    <xf numFmtId="0" fontId="33" fillId="5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43" fontId="0" fillId="0" borderId="0" applyFont="0" applyFill="0" applyBorder="0" applyAlignment="0" applyProtection="0"/>
    <xf numFmtId="189" fontId="15" fillId="0" borderId="0" applyFill="0" applyBorder="0" applyAlignment="0" applyProtection="0"/>
    <xf numFmtId="190" fontId="15"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181"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5" fillId="0" borderId="0">
      <alignment/>
      <protection/>
    </xf>
    <xf numFmtId="0" fontId="47" fillId="0" borderId="0">
      <alignment/>
      <protection/>
    </xf>
    <xf numFmtId="0" fontId="15" fillId="0" borderId="0">
      <alignment/>
      <protection/>
    </xf>
    <xf numFmtId="0" fontId="15" fillId="0" borderId="0">
      <alignment/>
      <protection/>
    </xf>
    <xf numFmtId="0" fontId="34" fillId="0" borderId="0" applyNumberFormat="0" applyFill="0" applyBorder="0" applyProtection="0">
      <alignment vertical="center"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Protection="0">
      <alignment vertical="center"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Protection="0">
      <alignment vertical="center" wrapText="1"/>
    </xf>
    <xf numFmtId="0" fontId="34" fillId="0" borderId="0" applyNumberForma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13" borderId="0" applyNumberFormat="0" applyBorder="0" applyProtection="0">
      <alignment vertical="center" wrapText="1"/>
    </xf>
    <xf numFmtId="0" fontId="35" fillId="14"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Protection="0">
      <alignment vertical="center" wrapText="1"/>
    </xf>
    <xf numFmtId="0" fontId="35" fillId="14"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Protection="0">
      <alignment vertical="center" wrapText="1"/>
    </xf>
    <xf numFmtId="0" fontId="35" fillId="14" borderId="0" applyNumberFormat="0" applyBorder="0" applyAlignment="0" applyProtection="0"/>
    <xf numFmtId="0" fontId="35" fillId="14" borderId="0" applyNumberFormat="0" applyBorder="0" applyAlignment="0" applyProtection="0"/>
    <xf numFmtId="0" fontId="31" fillId="9" borderId="0" applyNumberFormat="0" applyBorder="0" applyAlignment="0" applyProtection="0"/>
    <xf numFmtId="0" fontId="35" fillId="13" borderId="0" applyNumberFormat="0" applyBorder="0" applyAlignment="0" applyProtection="0"/>
    <xf numFmtId="0" fontId="23" fillId="0" borderId="4" applyNumberFormat="0" applyFill="0" applyProtection="0">
      <alignment vertical="center" wrapText="1"/>
    </xf>
    <xf numFmtId="0" fontId="23" fillId="0" borderId="4" applyNumberFormat="0" applyFill="0" applyAlignment="0" applyProtection="0"/>
    <xf numFmtId="0" fontId="23" fillId="0" borderId="4"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23" fillId="0" borderId="4" applyNumberFormat="0" applyFill="0" applyProtection="0">
      <alignment vertical="center" wrapText="1"/>
    </xf>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23" fillId="0" borderId="4" applyNumberFormat="0" applyFill="0" applyProtection="0">
      <alignment vertical="center" wrapText="1"/>
    </xf>
    <xf numFmtId="0" fontId="49" fillId="0" borderId="0">
      <alignment horizontal="center"/>
      <protection/>
    </xf>
    <xf numFmtId="0" fontId="36" fillId="0" borderId="5" applyNumberFormat="0" applyFill="0" applyAlignment="0" applyProtection="0"/>
    <xf numFmtId="0" fontId="24" fillId="0" borderId="6" applyNumberFormat="0" applyFill="0" applyProtection="0">
      <alignment vertical="center" wrapText="1"/>
    </xf>
    <xf numFmtId="0" fontId="24"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24" fillId="0" borderId="6" applyNumberFormat="0" applyFill="0" applyProtection="0">
      <alignment vertical="center" wrapText="1"/>
    </xf>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24" fillId="0" borderId="6" applyNumberFormat="0" applyFill="0" applyProtection="0">
      <alignment vertical="center" wrapText="1"/>
    </xf>
    <xf numFmtId="0" fontId="37" fillId="0" borderId="7" applyNumberFormat="0" applyFill="0" applyAlignment="0" applyProtection="0"/>
    <xf numFmtId="0" fontId="24" fillId="0" borderId="6" applyNumberFormat="0" applyFill="0" applyAlignment="0" applyProtection="0"/>
    <xf numFmtId="0" fontId="25" fillId="0" borderId="8" applyNumberFormat="0" applyFill="0" applyProtection="0">
      <alignment vertical="center" wrapText="1"/>
    </xf>
    <xf numFmtId="0" fontId="25" fillId="0" borderId="8"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25" fillId="0" borderId="8" applyNumberFormat="0" applyFill="0" applyProtection="0">
      <alignment vertical="center" wrapText="1"/>
    </xf>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25" fillId="0" borderId="8" applyNumberFormat="0" applyFill="0" applyProtection="0">
      <alignment vertical="center" wrapText="1"/>
    </xf>
    <xf numFmtId="0" fontId="38" fillId="0" borderId="10" applyNumberFormat="0" applyFill="0" applyAlignment="0" applyProtection="0"/>
    <xf numFmtId="0" fontId="25" fillId="0" borderId="8" applyNumberFormat="0" applyFill="0" applyAlignment="0" applyProtection="0"/>
    <xf numFmtId="0" fontId="25" fillId="0" borderId="0" applyNumberFormat="0" applyFill="0" applyBorder="0" applyProtection="0">
      <alignment vertical="center" wrapText="1"/>
    </xf>
    <xf numFmtId="0" fontId="2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Protection="0">
      <alignment vertical="center" wrapText="1"/>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Protection="0">
      <alignment vertical="center" wrapText="1"/>
    </xf>
    <xf numFmtId="0" fontId="38" fillId="0" borderId="0" applyNumberFormat="0" applyFill="0" applyBorder="0" applyAlignment="0" applyProtection="0"/>
    <xf numFmtId="0" fontId="25" fillId="0" borderId="0" applyNumberFormat="0" applyFill="0" applyBorder="0" applyAlignment="0" applyProtection="0"/>
    <xf numFmtId="0" fontId="49" fillId="0" borderId="0">
      <alignment horizontal="center" textRotation="90"/>
      <protection/>
    </xf>
    <xf numFmtId="0" fontId="10" fillId="0" borderId="0" applyNumberFormat="0" applyFill="0" applyBorder="0" applyAlignment="0" applyProtection="0"/>
    <xf numFmtId="0" fontId="45" fillId="0" borderId="0" applyNumberFormat="0" applyFill="0" applyBorder="0" applyAlignment="0" applyProtection="0"/>
    <xf numFmtId="0" fontId="39" fillId="11" borderId="1" applyNumberFormat="0" applyProtection="0">
      <alignment vertical="center" wrapText="1"/>
    </xf>
    <xf numFmtId="0" fontId="39" fillId="11" borderId="1" applyNumberFormat="0" applyAlignment="0" applyProtection="0"/>
    <xf numFmtId="0" fontId="89" fillId="56" borderId="2"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Protection="0">
      <alignment vertical="center" wrapText="1"/>
    </xf>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2" borderId="1" applyNumberFormat="0" applyAlignment="0" applyProtection="0"/>
    <xf numFmtId="0" fontId="39" fillId="11" borderId="1" applyNumberFormat="0" applyAlignment="0" applyProtection="0"/>
    <xf numFmtId="0" fontId="39" fillId="11" borderId="1" applyNumberFormat="0" applyProtection="0">
      <alignment vertical="center" wrapText="1"/>
    </xf>
    <xf numFmtId="0" fontId="39" fillId="23" borderId="1" applyNumberFormat="0" applyAlignment="0" applyProtection="0"/>
    <xf numFmtId="0" fontId="39" fillId="12" borderId="1" applyNumberFormat="0" applyAlignment="0" applyProtection="0"/>
    <xf numFmtId="0" fontId="39" fillId="12" borderId="1" applyNumberFormat="0" applyAlignment="0" applyProtection="0"/>
    <xf numFmtId="0" fontId="39" fillId="12"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Protection="0">
      <alignment vertical="center" wrapText="1"/>
    </xf>
    <xf numFmtId="0" fontId="39" fillId="11" borderId="1" applyNumberFormat="0" applyAlignment="0" applyProtection="0"/>
    <xf numFmtId="0" fontId="39" fillId="11" borderId="1" applyNumberFormat="0" applyAlignment="0" applyProtection="0"/>
    <xf numFmtId="0" fontId="30" fillId="48" borderId="0" applyNumberFormat="0" applyBorder="0" applyAlignment="0" applyProtection="0"/>
    <xf numFmtId="0" fontId="30" fillId="49" borderId="0" applyNumberFormat="0" applyBorder="0" applyAlignment="0" applyProtection="0"/>
    <xf numFmtId="0" fontId="30" fillId="47"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42" fillId="28" borderId="11" applyNumberFormat="0" applyProtection="0">
      <alignment vertical="center" wrapText="1"/>
    </xf>
    <xf numFmtId="0" fontId="42" fillId="28" borderId="11" applyNumberFormat="0" applyAlignment="0" applyProtection="0"/>
    <xf numFmtId="0" fontId="44" fillId="0" borderId="12" applyNumberFormat="0" applyFill="0" applyAlignment="0" applyProtection="0"/>
    <xf numFmtId="0" fontId="33" fillId="55" borderId="3" applyNumberFormat="0" applyAlignment="0" applyProtection="0"/>
    <xf numFmtId="0" fontId="44" fillId="0" borderId="12" applyNumberFormat="0" applyFill="0" applyProtection="0">
      <alignment vertical="center" wrapText="1"/>
    </xf>
    <xf numFmtId="0" fontId="44" fillId="0" borderId="12" applyNumberFormat="0" applyFill="0" applyAlignment="0" applyProtection="0"/>
    <xf numFmtId="0" fontId="35" fillId="13" borderId="0" applyNumberFormat="0" applyBorder="0" applyAlignment="0" applyProtection="0"/>
    <xf numFmtId="0" fontId="40" fillId="0" borderId="13" applyNumberFormat="0" applyFill="0" applyAlignment="0" applyProtection="0"/>
    <xf numFmtId="0" fontId="40" fillId="0" borderId="13" applyNumberFormat="0" applyFill="0" applyProtection="0">
      <alignment vertical="center" wrapText="1"/>
    </xf>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Protection="0">
      <alignment vertical="center" wrapText="1"/>
    </xf>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Protection="0">
      <alignment vertical="center" wrapText="1"/>
    </xf>
    <xf numFmtId="0" fontId="40" fillId="0" borderId="13" applyNumberFormat="0" applyFill="0" applyAlignment="0" applyProtection="0"/>
    <xf numFmtId="0" fontId="40" fillId="0" borderId="13" applyNumberFormat="0" applyFill="0" applyAlignment="0" applyProtection="0"/>
    <xf numFmtId="0" fontId="29" fillId="15" borderId="14" applyNumberFormat="0" applyAlignment="0" applyProtection="0"/>
    <xf numFmtId="0" fontId="41" fillId="32" borderId="0" applyNumberFormat="0" applyBorder="0" applyProtection="0">
      <alignment vertical="center" wrapText="1"/>
    </xf>
    <xf numFmtId="0" fontId="41" fillId="32" borderId="0" applyNumberFormat="0" applyBorder="0" applyAlignment="0" applyProtection="0"/>
    <xf numFmtId="0" fontId="41" fillId="32" borderId="0" applyNumberFormat="0" applyBorder="0" applyAlignment="0" applyProtection="0"/>
    <xf numFmtId="0" fontId="90" fillId="57" borderId="0" applyNumberFormat="0" applyBorder="0" applyAlignment="0" applyProtection="0"/>
    <xf numFmtId="0" fontId="41" fillId="36"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Protection="0">
      <alignment vertical="center" wrapText="1"/>
    </xf>
    <xf numFmtId="0" fontId="41" fillId="36"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Protection="0">
      <alignment vertical="center" wrapText="1"/>
    </xf>
    <xf numFmtId="0" fontId="41" fillId="36" borderId="0" applyNumberFormat="0" applyBorder="0" applyAlignment="0" applyProtection="0"/>
    <xf numFmtId="0" fontId="41" fillId="36" borderId="0" applyNumberFormat="0" applyBorder="0" applyAlignment="0" applyProtection="0"/>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vertical="center" wrapText="1"/>
      <protection/>
    </xf>
    <xf numFmtId="0" fontId="0" fillId="0" borderId="0">
      <alignment vertical="center" wrapText="1"/>
      <protection/>
    </xf>
    <xf numFmtId="0" fontId="14" fillId="0" borderId="0">
      <alignment vertical="center" wrapText="1"/>
      <protection/>
    </xf>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14" fillId="0" borderId="0">
      <alignment vertical="center" wrapText="1"/>
      <protection/>
    </xf>
    <xf numFmtId="0" fontId="91" fillId="0" borderId="0">
      <alignment/>
      <protection/>
    </xf>
    <xf numFmtId="0" fontId="1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vertical="center" wrapText="1"/>
      <protection/>
    </xf>
    <xf numFmtId="0" fontId="14" fillId="0" borderId="0">
      <alignment vertical="center" wrapText="1"/>
      <protection/>
    </xf>
    <xf numFmtId="0" fontId="0" fillId="0" borderId="0">
      <alignment/>
      <protection/>
    </xf>
    <xf numFmtId="0" fontId="14" fillId="0" borderId="0">
      <alignment/>
      <protection/>
    </xf>
    <xf numFmtId="0" fontId="29" fillId="0" borderId="0">
      <alignment/>
      <protection/>
    </xf>
    <xf numFmtId="0" fontId="14" fillId="0" borderId="0">
      <alignment/>
      <protection/>
    </xf>
    <xf numFmtId="0" fontId="59" fillId="0" borderId="0">
      <alignment/>
      <protection/>
    </xf>
    <xf numFmtId="0" fontId="29" fillId="0" borderId="0">
      <alignment/>
      <protection/>
    </xf>
    <xf numFmtId="0" fontId="0" fillId="0" borderId="0">
      <alignment/>
      <protection/>
    </xf>
    <xf numFmtId="0" fontId="14"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vertical="center" wrapText="1"/>
      <protection/>
    </xf>
    <xf numFmtId="0" fontId="15" fillId="0" borderId="0">
      <alignment/>
      <protection/>
    </xf>
    <xf numFmtId="0" fontId="0" fillId="0" borderId="0">
      <alignment/>
      <protection/>
    </xf>
    <xf numFmtId="0" fontId="15" fillId="0" borderId="0">
      <alignment/>
      <protection/>
    </xf>
    <xf numFmtId="0" fontId="0" fillId="0" borderId="0" applyNumberFormat="0" applyFont="0" applyFill="0" applyBorder="0" applyAlignment="0" applyProtection="0"/>
    <xf numFmtId="0" fontId="0" fillId="0" borderId="0">
      <alignment/>
      <protection/>
    </xf>
    <xf numFmtId="0" fontId="92"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protection/>
    </xf>
    <xf numFmtId="0" fontId="0" fillId="0" borderId="0">
      <alignment vertical="center" wrapText="1"/>
      <protection/>
    </xf>
    <xf numFmtId="0" fontId="0" fillId="0" borderId="0">
      <alignment vertical="center" wrapText="1"/>
      <protection/>
    </xf>
    <xf numFmtId="0" fontId="52" fillId="0" borderId="0">
      <alignment vertical="center" wrapText="1"/>
      <protection/>
    </xf>
    <xf numFmtId="0" fontId="1"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9" fillId="0" borderId="0">
      <alignment/>
      <protection/>
    </xf>
    <xf numFmtId="0" fontId="0" fillId="0" borderId="0">
      <alignment/>
      <protection/>
    </xf>
    <xf numFmtId="0" fontId="0" fillId="0" borderId="0">
      <alignment/>
      <protection/>
    </xf>
    <xf numFmtId="0" fontId="1" fillId="0" borderId="0">
      <alignment/>
      <protection/>
    </xf>
    <xf numFmtId="0" fontId="27" fillId="0" borderId="0" applyNumberFormat="0" applyFill="0" applyBorder="0" applyProtection="0">
      <alignment vertical="center" wrapText="1"/>
    </xf>
    <xf numFmtId="0" fontId="27" fillId="0" borderId="0" applyNumberFormat="0" applyFill="0" applyBorder="0" applyAlignment="0" applyProtection="0"/>
    <xf numFmtId="0" fontId="0" fillId="15" borderId="14" applyNumberFormat="0" applyProtection="0">
      <alignment vertical="center" wrapText="1"/>
    </xf>
    <xf numFmtId="0" fontId="0" fillId="20" borderId="14" applyNumberFormat="0" applyFont="0" applyAlignment="0" applyProtection="0"/>
    <xf numFmtId="0" fontId="0" fillId="15" borderId="14" applyNumberFormat="0" applyAlignment="0" applyProtection="0"/>
    <xf numFmtId="0" fontId="29" fillId="15" borderId="14" applyNumberFormat="0" applyAlignment="0" applyProtection="0"/>
    <xf numFmtId="0" fontId="29" fillId="15" borderId="14" applyNumberFormat="0" applyAlignment="0" applyProtection="0"/>
    <xf numFmtId="0" fontId="0" fillId="15" borderId="14" applyNumberFormat="0" applyProtection="0">
      <alignment vertical="center" wrapText="1"/>
    </xf>
    <xf numFmtId="0" fontId="0" fillId="15" borderId="14" applyNumberFormat="0" applyAlignment="0" applyProtection="0"/>
    <xf numFmtId="0" fontId="0" fillId="20" borderId="14" applyNumberFormat="0" applyFont="0" applyAlignment="0" applyProtection="0"/>
    <xf numFmtId="0" fontId="15" fillId="15" borderId="14" applyNumberFormat="0" applyAlignment="0" applyProtection="0"/>
    <xf numFmtId="0" fontId="0" fillId="15" borderId="14" applyNumberFormat="0" applyAlignment="0" applyProtection="0"/>
    <xf numFmtId="0" fontId="15" fillId="15" borderId="14" applyNumberFormat="0" applyAlignment="0" applyProtection="0"/>
    <xf numFmtId="0" fontId="15" fillId="15" borderId="14" applyNumberFormat="0" applyAlignment="0" applyProtection="0"/>
    <xf numFmtId="0" fontId="15" fillId="15" borderId="14" applyNumberFormat="0" applyAlignment="0" applyProtection="0"/>
    <xf numFmtId="0" fontId="0" fillId="15" borderId="14" applyNumberFormat="0" applyProtection="0">
      <alignment vertical="center" wrapText="1"/>
    </xf>
    <xf numFmtId="0" fontId="0" fillId="20" borderId="14" applyNumberFormat="0" applyFont="0" applyAlignment="0" applyProtection="0"/>
    <xf numFmtId="0" fontId="28" fillId="15" borderId="14" applyNumberFormat="0" applyAlignment="0" applyProtection="0"/>
    <xf numFmtId="0" fontId="93" fillId="52" borderId="15"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28" borderId="11" applyNumberFormat="0" applyProtection="0">
      <alignment vertical="center" wrapText="1"/>
    </xf>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35" borderId="11" applyNumberFormat="0" applyAlignment="0" applyProtection="0"/>
    <xf numFmtId="0" fontId="42" fillId="53" borderId="11" applyNumberFormat="0" applyAlignment="0" applyProtection="0"/>
    <xf numFmtId="0" fontId="42" fillId="28" borderId="11" applyNumberFormat="0" applyProtection="0">
      <alignment vertical="center" wrapText="1"/>
    </xf>
    <xf numFmtId="0" fontId="42" fillId="54" borderId="11" applyNumberFormat="0" applyAlignment="0" applyProtection="0"/>
    <xf numFmtId="0" fontId="42" fillId="35" borderId="11" applyNumberFormat="0" applyAlignment="0" applyProtection="0"/>
    <xf numFmtId="0" fontId="42" fillId="35" borderId="11" applyNumberFormat="0" applyAlignment="0" applyProtection="0"/>
    <xf numFmtId="0" fontId="42" fillId="35"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Protection="0">
      <alignment vertical="center" wrapText="1"/>
    </xf>
    <xf numFmtId="0" fontId="42" fillId="53" borderId="11" applyNumberFormat="0" applyAlignment="0" applyProtection="0"/>
    <xf numFmtId="0" fontId="42" fillId="53" borderId="11" applyNumberFormat="0" applyAlignment="0" applyProtection="0"/>
    <xf numFmtId="0" fontId="0" fillId="0" borderId="0">
      <alignment/>
      <protection/>
    </xf>
    <xf numFmtId="0" fontId="34" fillId="0" borderId="0" applyNumberFormat="0" applyFill="0" applyBorder="0" applyAlignment="0" applyProtection="0"/>
    <xf numFmtId="0" fontId="33" fillId="55" borderId="3" applyNumberFormat="0" applyAlignment="0" applyProtection="0"/>
    <xf numFmtId="0" fontId="27" fillId="0" borderId="0" applyNumberFormat="0" applyFill="0" applyBorder="0" applyAlignment="0" applyProtection="0"/>
    <xf numFmtId="0" fontId="23" fillId="0" borderId="4" applyNumberFormat="0" applyFill="0" applyAlignment="0" applyProtection="0"/>
    <xf numFmtId="0" fontId="24" fillId="0" borderId="6"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15" borderId="14" applyNumberFormat="0" applyAlignment="0" applyProtection="0"/>
    <xf numFmtId="0" fontId="53" fillId="0" borderId="0">
      <alignment/>
      <protection/>
    </xf>
    <xf numFmtId="192" fontId="53"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0" fillId="0" borderId="13" applyNumberFormat="0" applyFill="0" applyAlignment="0" applyProtection="0"/>
    <xf numFmtId="0" fontId="40" fillId="0" borderId="13" applyNumberFormat="0" applyFill="0" applyAlignment="0" applyProtection="0"/>
    <xf numFmtId="0" fontId="34" fillId="0" borderId="0" applyNumberFormat="0" applyFill="0" applyBorder="0" applyAlignment="0" applyProtection="0"/>
    <xf numFmtId="0" fontId="39" fillId="11" borderId="1" applyNumberFormat="0" applyAlignment="0" applyProtection="0"/>
    <xf numFmtId="0" fontId="31" fillId="9" borderId="0" applyNumberFormat="0" applyBorder="0" applyAlignment="0" applyProtection="0"/>
    <xf numFmtId="0" fontId="54" fillId="0" borderId="0">
      <alignment/>
      <protection/>
    </xf>
    <xf numFmtId="0" fontId="1" fillId="0" borderId="0">
      <alignment/>
      <protection/>
    </xf>
    <xf numFmtId="0" fontId="0" fillId="0" borderId="0">
      <alignment/>
      <protection/>
    </xf>
    <xf numFmtId="0" fontId="0" fillId="0" borderId="0">
      <alignment/>
      <protection/>
    </xf>
    <xf numFmtId="0" fontId="1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9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Protection="0">
      <alignmen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Protection="0">
      <alignment vertical="center" wrapText="1"/>
    </xf>
    <xf numFmtId="0" fontId="43" fillId="0" borderId="0" applyNumberFormat="0" applyFill="0" applyBorder="0" applyAlignment="0" applyProtection="0"/>
    <xf numFmtId="0" fontId="27" fillId="0" borderId="0" applyNumberFormat="0" applyFill="0" applyBorder="0" applyAlignment="0" applyProtection="0"/>
    <xf numFmtId="0" fontId="95" fillId="0" borderId="16"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Protection="0">
      <alignment vertical="center" wrapText="1"/>
    </xf>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Protection="0">
      <alignment vertical="center" wrapText="1"/>
    </xf>
    <xf numFmtId="0" fontId="44" fillId="0" borderId="17" applyNumberFormat="0" applyFill="0" applyAlignment="0" applyProtection="0"/>
    <xf numFmtId="0" fontId="44" fillId="0" borderId="12" applyNumberFormat="0" applyFill="0" applyAlignment="0" applyProtection="0"/>
    <xf numFmtId="0" fontId="42" fillId="28" borderId="11" applyNumberFormat="0" applyAlignment="0" applyProtection="0"/>
    <xf numFmtId="0" fontId="23" fillId="0" borderId="4" applyNumberFormat="0" applyFill="0" applyAlignment="0" applyProtection="0"/>
    <xf numFmtId="0" fontId="24" fillId="0" borderId="6"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9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center" wrapText="1"/>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center" wrapText="1"/>
    </xf>
    <xf numFmtId="0" fontId="45"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vertical="center" wrapText="1"/>
      <protection/>
    </xf>
    <xf numFmtId="0" fontId="92" fillId="0" borderId="0">
      <alignment/>
      <protection/>
    </xf>
    <xf numFmtId="0" fontId="0" fillId="0" borderId="0">
      <alignment/>
      <protection/>
    </xf>
    <xf numFmtId="9" fontId="0" fillId="0" borderId="0" applyFill="0" applyBorder="0" applyProtection="0">
      <alignment vertical="center" wrapText="1"/>
    </xf>
    <xf numFmtId="0" fontId="1" fillId="0" borderId="0">
      <alignment/>
      <protection/>
    </xf>
    <xf numFmtId="194" fontId="0" fillId="0" borderId="0" applyFill="0" applyBorder="0" applyProtection="0">
      <alignment vertical="center" wrapText="1"/>
    </xf>
  </cellStyleXfs>
  <cellXfs count="461">
    <xf numFmtId="0" fontId="0" fillId="0" borderId="0" xfId="0" applyAlignment="1">
      <alignment/>
    </xf>
    <xf numFmtId="188" fontId="3" fillId="0" borderId="18" xfId="1025" applyNumberFormat="1" applyFont="1" applyBorder="1" applyAlignment="1">
      <alignment horizontal="center" vertical="center" wrapText="1"/>
      <protection/>
    </xf>
    <xf numFmtId="0" fontId="3" fillId="0" borderId="18" xfId="1025" applyFont="1" applyBorder="1" applyAlignment="1">
      <alignment horizontal="center"/>
      <protection/>
    </xf>
    <xf numFmtId="0" fontId="4" fillId="0" borderId="0" xfId="0" applyFont="1" applyAlignment="1">
      <alignment/>
    </xf>
    <xf numFmtId="0" fontId="5" fillId="0" borderId="0" xfId="0" applyFont="1" applyAlignment="1">
      <alignment/>
    </xf>
    <xf numFmtId="182" fontId="0" fillId="0" borderId="0" xfId="0" applyNumberFormat="1" applyAlignment="1">
      <alignment horizontal="center" vertical="center"/>
    </xf>
    <xf numFmtId="0" fontId="5" fillId="0" borderId="0" xfId="1025" applyFont="1" applyBorder="1" applyAlignment="1">
      <alignment horizontal="left"/>
      <protection/>
    </xf>
    <xf numFmtId="183" fontId="5" fillId="0" borderId="0" xfId="1025" applyNumberFormat="1" applyFont="1" applyBorder="1" applyAlignment="1">
      <alignment horizontal="center" vertical="center" wrapText="1"/>
      <protection/>
    </xf>
    <xf numFmtId="184" fontId="8" fillId="0" borderId="0" xfId="0" applyNumberFormat="1" applyFont="1" applyFill="1" applyBorder="1" applyAlignment="1">
      <alignment horizontal="center" vertical="center"/>
    </xf>
    <xf numFmtId="184" fontId="8" fillId="0" borderId="0" xfId="0" applyNumberFormat="1" applyFont="1" applyFill="1" applyBorder="1" applyAlignment="1">
      <alignment horizontal="right" vertical="center"/>
    </xf>
    <xf numFmtId="182" fontId="8" fillId="0" borderId="0" xfId="0" applyNumberFormat="1" applyFont="1" applyFill="1" applyBorder="1" applyAlignment="1">
      <alignment horizontal="center" vertical="center"/>
    </xf>
    <xf numFmtId="0" fontId="8" fillId="0" borderId="0" xfId="0" applyFont="1" applyAlignment="1">
      <alignment/>
    </xf>
    <xf numFmtId="0" fontId="2" fillId="0" borderId="0" xfId="0" applyFont="1" applyAlignment="1">
      <alignment/>
    </xf>
    <xf numFmtId="182" fontId="4" fillId="0" borderId="0" xfId="0" applyNumberFormat="1" applyFont="1" applyAlignment="1">
      <alignment vertical="center"/>
    </xf>
    <xf numFmtId="182" fontId="0" fillId="0" borderId="0" xfId="0" applyNumberFormat="1" applyAlignment="1">
      <alignment vertical="center"/>
    </xf>
    <xf numFmtId="0" fontId="3" fillId="0" borderId="0" xfId="0" applyFont="1" applyAlignment="1">
      <alignment/>
    </xf>
    <xf numFmtId="0" fontId="7" fillId="0" borderId="0" xfId="0" applyFont="1" applyAlignment="1">
      <alignment/>
    </xf>
    <xf numFmtId="0" fontId="9" fillId="0" borderId="0" xfId="0" applyFont="1" applyAlignment="1">
      <alignment horizontal="left"/>
    </xf>
    <xf numFmtId="182" fontId="9" fillId="0" borderId="19" xfId="0" applyNumberFormat="1" applyFont="1" applyBorder="1" applyAlignment="1">
      <alignment horizontal="center" vertical="center"/>
    </xf>
    <xf numFmtId="182" fontId="9" fillId="0" borderId="20" xfId="0" applyNumberFormat="1" applyFont="1" applyBorder="1" applyAlignment="1">
      <alignment horizontal="center" vertical="center"/>
    </xf>
    <xf numFmtId="182" fontId="8" fillId="0" borderId="18" xfId="0" applyNumberFormat="1" applyFont="1" applyBorder="1" applyAlignment="1">
      <alignment horizontal="center" vertical="center"/>
    </xf>
    <xf numFmtId="10" fontId="8" fillId="0" borderId="18" xfId="0" applyNumberFormat="1" applyFont="1" applyBorder="1" applyAlignment="1">
      <alignment horizontal="center" vertical="center" wrapText="1"/>
    </xf>
    <xf numFmtId="182" fontId="7" fillId="0" borderId="18" xfId="0" applyNumberFormat="1" applyFont="1" applyBorder="1" applyAlignment="1">
      <alignment horizontal="center" vertical="center"/>
    </xf>
    <xf numFmtId="182" fontId="2" fillId="0" borderId="18" xfId="0" applyNumberFormat="1"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3" fillId="0" borderId="0" xfId="1025" applyFont="1" applyBorder="1" applyAlignment="1">
      <alignment/>
      <protection/>
    </xf>
    <xf numFmtId="182" fontId="3" fillId="0" borderId="0" xfId="1025" applyNumberFormat="1" applyFont="1" applyBorder="1" applyAlignment="1">
      <alignment horizontal="center" vertical="center" wrapText="1"/>
      <protection/>
    </xf>
    <xf numFmtId="0" fontId="0" fillId="0" borderId="0" xfId="0" applyFont="1" applyAlignment="1">
      <alignment/>
    </xf>
    <xf numFmtId="183" fontId="5" fillId="0" borderId="21" xfId="1025" applyNumberFormat="1" applyFont="1" applyBorder="1" applyAlignment="1">
      <alignment vertical="center" wrapText="1"/>
      <protection/>
    </xf>
    <xf numFmtId="0" fontId="0" fillId="0" borderId="0" xfId="0" applyBorder="1" applyAlignment="1">
      <alignment/>
    </xf>
    <xf numFmtId="0" fontId="8" fillId="0" borderId="0" xfId="0" applyFont="1" applyBorder="1" applyAlignment="1">
      <alignment/>
    </xf>
    <xf numFmtId="182" fontId="8" fillId="16" borderId="0" xfId="0" applyNumberFormat="1" applyFont="1" applyFill="1" applyBorder="1" applyAlignment="1">
      <alignment vertical="center" wrapText="1"/>
    </xf>
    <xf numFmtId="0" fontId="0" fillId="0" borderId="0" xfId="1025" applyFont="1" applyAlignment="1">
      <alignment horizontal="center" vertical="center"/>
      <protection/>
    </xf>
    <xf numFmtId="182" fontId="0" fillId="0" borderId="0" xfId="1025" applyNumberFormat="1" applyFont="1" applyAlignment="1">
      <alignment horizontal="center" vertical="center"/>
      <protection/>
    </xf>
    <xf numFmtId="182" fontId="8" fillId="16" borderId="0" xfId="0" applyNumberFormat="1" applyFont="1" applyFill="1" applyBorder="1" applyAlignment="1">
      <alignment vertical="center"/>
    </xf>
    <xf numFmtId="49" fontId="9" fillId="0" borderId="19" xfId="0" applyNumberFormat="1" applyFont="1" applyBorder="1" applyAlignment="1">
      <alignment horizontal="center" vertical="center"/>
    </xf>
    <xf numFmtId="0" fontId="58" fillId="0" borderId="0" xfId="0" applyFont="1" applyAlignment="1">
      <alignment/>
    </xf>
    <xf numFmtId="184" fontId="4"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xf>
    <xf numFmtId="182" fontId="4" fillId="0" borderId="19" xfId="0" applyNumberFormat="1" applyFont="1" applyFill="1" applyBorder="1" applyAlignment="1">
      <alignment horizontal="center" vertical="center"/>
    </xf>
    <xf numFmtId="0" fontId="4" fillId="0" borderId="19" xfId="1028" applyFont="1" applyFill="1" applyBorder="1" applyAlignment="1">
      <alignment horizontal="left" vertical="center" wrapText="1"/>
      <protection/>
    </xf>
    <xf numFmtId="0" fontId="4" fillId="0" borderId="19" xfId="0" applyFont="1" applyFill="1" applyBorder="1" applyAlignment="1">
      <alignment horizontal="left" vertical="center" wrapText="1"/>
    </xf>
    <xf numFmtId="182" fontId="4" fillId="0" borderId="19" xfId="915" applyNumberFormat="1" applyFont="1" applyFill="1" applyBorder="1" applyAlignment="1">
      <alignment horizontal="center" vertical="center"/>
      <protection/>
    </xf>
    <xf numFmtId="0" fontId="4" fillId="0" borderId="19" xfId="915" applyFont="1" applyFill="1" applyBorder="1" applyAlignment="1">
      <alignment horizontal="right" vertical="center" wrapText="1"/>
      <protection/>
    </xf>
    <xf numFmtId="0" fontId="4" fillId="0" borderId="19" xfId="915" applyFont="1" applyFill="1" applyBorder="1" applyAlignment="1">
      <alignment horizontal="center" vertical="center"/>
      <protection/>
    </xf>
    <xf numFmtId="2" fontId="4" fillId="0" borderId="19" xfId="915" applyNumberFormat="1" applyFont="1" applyFill="1" applyBorder="1" applyAlignment="1">
      <alignment horizontal="center" vertical="center"/>
      <protection/>
    </xf>
    <xf numFmtId="182" fontId="4" fillId="0" borderId="19" xfId="1024" applyNumberFormat="1" applyFont="1" applyFill="1" applyBorder="1" applyAlignment="1">
      <alignment horizontal="center" vertical="center" wrapText="1"/>
      <protection/>
    </xf>
    <xf numFmtId="0" fontId="4" fillId="0" borderId="0" xfId="0" applyFont="1" applyFill="1" applyBorder="1" applyAlignment="1">
      <alignment/>
    </xf>
    <xf numFmtId="0" fontId="4" fillId="0" borderId="19" xfId="915" applyFont="1" applyFill="1" applyBorder="1" applyAlignment="1">
      <alignment horizontal="right" vertical="center"/>
      <protection/>
    </xf>
    <xf numFmtId="182" fontId="4" fillId="0" borderId="19" xfId="915" applyNumberFormat="1" applyFont="1" applyFill="1" applyBorder="1" applyAlignment="1">
      <alignment horizontal="center" vertical="center" wrapText="1"/>
      <protection/>
    </xf>
    <xf numFmtId="0" fontId="4" fillId="0" borderId="19" xfId="1010" applyFont="1" applyFill="1" applyBorder="1" applyAlignment="1">
      <alignment horizontal="center" vertical="center"/>
      <protection/>
    </xf>
    <xf numFmtId="182" fontId="4" fillId="0" borderId="19" xfId="1028" applyNumberFormat="1" applyFont="1" applyFill="1" applyBorder="1" applyAlignment="1">
      <alignment horizontal="center" vertical="center"/>
      <protection/>
    </xf>
    <xf numFmtId="2" fontId="4" fillId="0" borderId="19" xfId="1010" applyNumberFormat="1" applyFont="1" applyFill="1" applyBorder="1" applyAlignment="1">
      <alignment horizontal="center" vertical="center"/>
      <protection/>
    </xf>
    <xf numFmtId="2" fontId="4" fillId="0" borderId="19" xfId="1024" applyNumberFormat="1" applyFont="1" applyFill="1" applyBorder="1" applyAlignment="1">
      <alignment horizontal="center" vertical="center" wrapText="1"/>
      <protection/>
    </xf>
    <xf numFmtId="2" fontId="4" fillId="0" borderId="19" xfId="1010" applyNumberFormat="1" applyFont="1" applyFill="1" applyBorder="1" applyAlignment="1">
      <alignment horizontal="center" vertical="center" wrapText="1"/>
      <protection/>
    </xf>
    <xf numFmtId="182" fontId="4" fillId="0" borderId="19" xfId="1010" applyNumberFormat="1" applyFont="1" applyFill="1" applyBorder="1" applyAlignment="1">
      <alignment horizontal="center" vertical="center"/>
      <protection/>
    </xf>
    <xf numFmtId="182" fontId="4" fillId="0" borderId="19" xfId="1027" applyNumberFormat="1" applyFont="1" applyFill="1" applyBorder="1" applyAlignment="1">
      <alignment horizontal="center" vertical="center"/>
      <protection/>
    </xf>
    <xf numFmtId="0" fontId="4" fillId="0" borderId="19" xfId="1022" applyNumberFormat="1" applyFont="1" applyFill="1" applyBorder="1" applyAlignment="1">
      <alignment horizontal="left" vertical="center" wrapText="1"/>
      <protection/>
    </xf>
    <xf numFmtId="0" fontId="4" fillId="0" borderId="19" xfId="940" applyFont="1" applyFill="1" applyBorder="1" applyAlignment="1">
      <alignment horizontal="center" vertical="center"/>
      <protection/>
    </xf>
    <xf numFmtId="182" fontId="4" fillId="0" borderId="19" xfId="940" applyNumberFormat="1" applyFont="1" applyFill="1" applyBorder="1" applyAlignment="1">
      <alignment horizontal="center" vertical="center"/>
      <protection/>
    </xf>
    <xf numFmtId="0" fontId="4" fillId="0" borderId="19" xfId="984" applyNumberFormat="1" applyFont="1" applyFill="1" applyBorder="1" applyAlignment="1">
      <alignment horizontal="left" wrapText="1"/>
      <protection/>
    </xf>
    <xf numFmtId="182" fontId="4" fillId="0" borderId="19" xfId="984" applyNumberFormat="1" applyFont="1" applyFill="1" applyBorder="1" applyAlignment="1">
      <alignment horizontal="center" vertical="center"/>
      <protection/>
    </xf>
    <xf numFmtId="0" fontId="4" fillId="0" borderId="19" xfId="915" applyFont="1" applyFill="1" applyBorder="1" applyAlignment="1">
      <alignment horizontal="right" wrapText="1"/>
      <protection/>
    </xf>
    <xf numFmtId="0" fontId="4" fillId="0" borderId="19" xfId="915" applyFont="1" applyFill="1" applyBorder="1" applyAlignment="1">
      <alignment horizontal="left" wrapText="1"/>
      <protection/>
    </xf>
    <xf numFmtId="2" fontId="4" fillId="0" borderId="19" xfId="915" applyNumberFormat="1" applyFont="1" applyFill="1" applyBorder="1" applyAlignment="1">
      <alignment horizontal="center" vertical="center" wrapText="1"/>
      <protection/>
    </xf>
    <xf numFmtId="0" fontId="4" fillId="0" borderId="19" xfId="0" applyFont="1" applyFill="1" applyBorder="1" applyAlignment="1">
      <alignment horizontal="right" vertical="center"/>
    </xf>
    <xf numFmtId="0" fontId="62" fillId="0" borderId="19" xfId="1010" applyFont="1" applyFill="1" applyBorder="1" applyAlignment="1">
      <alignment horizontal="center" vertical="center" wrapText="1"/>
      <protection/>
    </xf>
    <xf numFmtId="182" fontId="62" fillId="0" borderId="19" xfId="1010" applyNumberFormat="1" applyFont="1" applyFill="1" applyBorder="1" applyAlignment="1">
      <alignment horizontal="center" vertical="center" wrapText="1"/>
      <protection/>
    </xf>
    <xf numFmtId="4" fontId="62" fillId="0" borderId="19" xfId="1010" applyNumberFormat="1" applyFont="1" applyFill="1" applyBorder="1" applyAlignment="1">
      <alignment horizontal="center" vertical="center" wrapText="1"/>
      <protection/>
    </xf>
    <xf numFmtId="0" fontId="62" fillId="0" borderId="19" xfId="1010" applyFont="1" applyFill="1" applyBorder="1" applyAlignment="1">
      <alignment horizontal="center" vertical="center"/>
      <protection/>
    </xf>
    <xf numFmtId="182" fontId="62" fillId="0" borderId="19" xfId="1010" applyNumberFormat="1" applyFont="1" applyFill="1" applyBorder="1" applyAlignment="1">
      <alignment horizontal="center" vertical="center"/>
      <protection/>
    </xf>
    <xf numFmtId="0" fontId="17" fillId="0" borderId="0" xfId="0" applyFont="1" applyFill="1" applyBorder="1" applyAlignment="1">
      <alignment horizontal="left" vertical="center" wrapText="1"/>
    </xf>
    <xf numFmtId="182" fontId="70" fillId="0" borderId="19" xfId="987" applyNumberFormat="1" applyFont="1" applyFill="1" applyBorder="1" applyAlignment="1">
      <alignment horizontal="center" vertical="center"/>
      <protection/>
    </xf>
    <xf numFmtId="182" fontId="4" fillId="0" borderId="19" xfId="940" applyNumberFormat="1" applyFont="1" applyFill="1" applyBorder="1" applyAlignment="1">
      <alignment horizontal="center"/>
      <protection/>
    </xf>
    <xf numFmtId="0" fontId="4" fillId="0" borderId="19" xfId="1022" applyNumberFormat="1" applyFont="1" applyFill="1" applyBorder="1" applyAlignment="1">
      <alignment horizontal="right" vertical="center" wrapText="1"/>
      <protection/>
    </xf>
    <xf numFmtId="0" fontId="4" fillId="0" borderId="19" xfId="915" applyFont="1" applyFill="1" applyBorder="1" applyAlignment="1">
      <alignment vertical="center" wrapText="1"/>
      <protection/>
    </xf>
    <xf numFmtId="0" fontId="4" fillId="0" borderId="19" xfId="940" applyFont="1" applyFill="1" applyBorder="1" applyAlignment="1">
      <alignment horizontal="center" vertical="center" wrapText="1"/>
      <protection/>
    </xf>
    <xf numFmtId="182" fontId="8" fillId="0" borderId="22" xfId="0" applyNumberFormat="1" applyFont="1" applyFill="1" applyBorder="1" applyAlignment="1">
      <alignment horizontal="center" vertical="center"/>
    </xf>
    <xf numFmtId="184" fontId="4" fillId="0" borderId="22" xfId="0" applyNumberFormat="1" applyFont="1" applyFill="1" applyBorder="1" applyAlignment="1">
      <alignment horizontal="center" vertical="center"/>
    </xf>
    <xf numFmtId="0" fontId="8" fillId="0" borderId="22" xfId="0" applyFont="1" applyFill="1" applyBorder="1" applyAlignment="1">
      <alignment vertical="center"/>
    </xf>
    <xf numFmtId="182" fontId="4" fillId="0" borderId="22" xfId="0" applyNumberFormat="1" applyFont="1" applyFill="1" applyBorder="1" applyAlignment="1">
      <alignment horizontal="center" vertical="center"/>
    </xf>
    <xf numFmtId="182" fontId="8" fillId="0" borderId="22" xfId="0" applyNumberFormat="1" applyFont="1" applyFill="1" applyBorder="1" applyAlignment="1">
      <alignment vertical="center"/>
    </xf>
    <xf numFmtId="0" fontId="8" fillId="0" borderId="22" xfId="0" applyFont="1" applyFill="1" applyBorder="1" applyAlignment="1">
      <alignment horizontal="right" vertical="center"/>
    </xf>
    <xf numFmtId="182" fontId="5" fillId="0" borderId="19" xfId="0" applyNumberFormat="1" applyFont="1" applyFill="1" applyBorder="1" applyAlignment="1">
      <alignment horizontal="center" vertical="center"/>
    </xf>
    <xf numFmtId="182" fontId="5" fillId="0" borderId="19" xfId="0" applyNumberFormat="1" applyFont="1" applyFill="1" applyBorder="1" applyAlignment="1">
      <alignment horizontal="center" vertical="center" textRotation="90" wrapText="1" shrinkToFit="1"/>
    </xf>
    <xf numFmtId="10" fontId="5" fillId="0" borderId="19" xfId="0" applyNumberFormat="1" applyFont="1" applyFill="1" applyBorder="1" applyAlignment="1">
      <alignment horizontal="center" vertical="center"/>
    </xf>
    <xf numFmtId="0" fontId="13" fillId="0" borderId="0" xfId="0" applyFont="1" applyFill="1" applyBorder="1" applyAlignment="1">
      <alignment/>
    </xf>
    <xf numFmtId="0" fontId="0" fillId="0" borderId="0" xfId="0" applyFont="1" applyFill="1" applyBorder="1" applyAlignment="1">
      <alignment/>
    </xf>
    <xf numFmtId="182" fontId="0" fillId="0" borderId="0" xfId="0" applyNumberFormat="1" applyFont="1" applyAlignment="1">
      <alignment vertical="center" wrapText="1"/>
    </xf>
    <xf numFmtId="182" fontId="0" fillId="0" borderId="0" xfId="0" applyNumberFormat="1" applyAlignment="1">
      <alignment vertical="center" wrapText="1"/>
    </xf>
    <xf numFmtId="182" fontId="4" fillId="0" borderId="0" xfId="0" applyNumberFormat="1" applyFont="1" applyFill="1" applyBorder="1" applyAlignment="1">
      <alignment/>
    </xf>
    <xf numFmtId="182" fontId="17" fillId="0" borderId="23" xfId="0" applyNumberFormat="1" applyFont="1" applyFill="1" applyBorder="1" applyAlignment="1">
      <alignment horizontal="center" vertical="center"/>
    </xf>
    <xf numFmtId="0" fontId="5" fillId="0" borderId="0" xfId="0" applyFont="1" applyFill="1" applyBorder="1" applyAlignment="1">
      <alignment/>
    </xf>
    <xf numFmtId="184" fontId="4" fillId="0" borderId="0" xfId="0" applyNumberFormat="1" applyFont="1" applyFill="1" applyAlignment="1">
      <alignment horizontal="center" vertical="center"/>
    </xf>
    <xf numFmtId="0" fontId="4" fillId="0" borderId="0" xfId="0" applyFont="1" applyFill="1" applyAlignment="1">
      <alignment/>
    </xf>
    <xf numFmtId="182" fontId="4" fillId="0" borderId="0" xfId="0" applyNumberFormat="1" applyFont="1" applyFill="1" applyAlignment="1">
      <alignment horizontal="center" vertical="center"/>
    </xf>
    <xf numFmtId="184" fontId="4"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82" fontId="4" fillId="0" borderId="0" xfId="0" applyNumberFormat="1" applyFont="1" applyFill="1" applyBorder="1" applyAlignment="1">
      <alignment horizontal="center" vertical="center"/>
    </xf>
    <xf numFmtId="182" fontId="0" fillId="0" borderId="0" xfId="0" applyNumberFormat="1" applyFont="1" applyFill="1" applyBorder="1" applyAlignment="1">
      <alignment horizontal="center" vertical="center"/>
    </xf>
    <xf numFmtId="0" fontId="4" fillId="0" borderId="0" xfId="0" applyFont="1" applyFill="1" applyBorder="1" applyAlignment="1">
      <alignment vertical="center"/>
    </xf>
    <xf numFmtId="2" fontId="4" fillId="0" borderId="19" xfId="915" applyNumberFormat="1" applyFont="1" applyFill="1" applyBorder="1" applyAlignment="1">
      <alignment horizontal="left" vertical="center" wrapText="1"/>
      <protection/>
    </xf>
    <xf numFmtId="0" fontId="62" fillId="0" borderId="19" xfId="1010" applyFont="1" applyFill="1" applyBorder="1" applyAlignment="1">
      <alignment horizontal="left" vertical="center" wrapText="1"/>
      <protection/>
    </xf>
    <xf numFmtId="0" fontId="4" fillId="0" borderId="19" xfId="1028" applyNumberFormat="1" applyFont="1" applyFill="1" applyBorder="1" applyAlignment="1">
      <alignment horizontal="left" vertical="center" wrapText="1"/>
      <protection/>
    </xf>
    <xf numFmtId="0" fontId="4" fillId="0" borderId="19" xfId="1028" applyNumberFormat="1" applyFont="1" applyFill="1" applyBorder="1" applyAlignment="1">
      <alignment horizontal="right" vertical="center" wrapText="1"/>
      <protection/>
    </xf>
    <xf numFmtId="0" fontId="57" fillId="0" borderId="19" xfId="1028" applyNumberFormat="1" applyFont="1" applyFill="1" applyBorder="1" applyAlignment="1">
      <alignment horizontal="center" vertical="center" wrapText="1"/>
      <protection/>
    </xf>
    <xf numFmtId="0" fontId="17" fillId="0" borderId="0" xfId="0" applyFont="1" applyFill="1" applyBorder="1" applyAlignment="1">
      <alignment vertical="center"/>
    </xf>
    <xf numFmtId="0" fontId="4" fillId="0" borderId="19" xfId="1010" applyFont="1" applyFill="1" applyBorder="1" applyAlignment="1">
      <alignment horizontal="left" vertical="center" wrapText="1"/>
      <protection/>
    </xf>
    <xf numFmtId="0" fontId="4" fillId="0" borderId="19" xfId="1010" applyFont="1" applyFill="1" applyBorder="1" applyAlignment="1">
      <alignment horizontal="right" vertical="center" wrapText="1"/>
      <protection/>
    </xf>
    <xf numFmtId="0" fontId="4" fillId="0" borderId="19" xfId="1027" applyFont="1" applyFill="1" applyBorder="1" applyAlignment="1">
      <alignment horizontal="left" vertical="center" wrapText="1"/>
      <protection/>
    </xf>
    <xf numFmtId="182" fontId="9" fillId="0" borderId="19" xfId="0" applyNumberFormat="1" applyFont="1" applyFill="1" applyBorder="1" applyAlignment="1">
      <alignment horizontal="center" vertical="center"/>
    </xf>
    <xf numFmtId="182" fontId="9" fillId="0" borderId="20" xfId="0" applyNumberFormat="1" applyFont="1" applyFill="1" applyBorder="1" applyAlignment="1">
      <alignment horizontal="center" vertical="center"/>
    </xf>
    <xf numFmtId="184" fontId="4" fillId="0" borderId="19" xfId="998" applyNumberFormat="1" applyFont="1" applyFill="1" applyBorder="1" applyAlignment="1">
      <alignment horizontal="center" wrapText="1" shrinkToFit="1"/>
      <protection/>
    </xf>
    <xf numFmtId="182" fontId="4" fillId="0" borderId="19" xfId="998" applyNumberFormat="1" applyFont="1" applyFill="1" applyBorder="1" applyAlignment="1">
      <alignment horizontal="center" vertical="center" wrapText="1" shrinkToFit="1"/>
      <protection/>
    </xf>
    <xf numFmtId="182" fontId="21" fillId="0" borderId="19" xfId="998" applyNumberFormat="1" applyFont="1" applyFill="1" applyBorder="1" applyAlignment="1">
      <alignment wrapText="1"/>
      <protection/>
    </xf>
    <xf numFmtId="182" fontId="21" fillId="0" borderId="19" xfId="998" applyNumberFormat="1" applyFont="1" applyFill="1" applyBorder="1" applyAlignment="1">
      <alignment horizontal="center"/>
      <protection/>
    </xf>
    <xf numFmtId="182" fontId="21" fillId="0" borderId="19" xfId="998" applyNumberFormat="1" applyFont="1" applyFill="1" applyBorder="1" applyAlignment="1">
      <alignment horizontal="center" vertical="center"/>
      <protection/>
    </xf>
    <xf numFmtId="182" fontId="21" fillId="0" borderId="19" xfId="1021" applyNumberFormat="1" applyFont="1" applyFill="1" applyBorder="1" applyAlignment="1">
      <alignment horizontal="center" vertical="center"/>
      <protection/>
    </xf>
    <xf numFmtId="182" fontId="4" fillId="0" borderId="19" xfId="998" applyNumberFormat="1" applyFont="1" applyFill="1" applyBorder="1" applyAlignment="1" applyProtection="1">
      <alignment horizontal="center" vertical="center"/>
      <protection/>
    </xf>
    <xf numFmtId="182" fontId="4" fillId="0" borderId="0" xfId="1020" applyNumberFormat="1" applyFont="1" applyFill="1" applyAlignment="1">
      <alignment wrapText="1"/>
      <protection/>
    </xf>
    <xf numFmtId="184" fontId="4" fillId="0" borderId="19" xfId="998" applyNumberFormat="1" applyFont="1" applyFill="1" applyBorder="1" applyAlignment="1">
      <alignment horizontal="center" vertical="center" wrapText="1" shrinkToFit="1"/>
      <protection/>
    </xf>
    <xf numFmtId="182" fontId="4" fillId="0" borderId="0" xfId="1020" applyNumberFormat="1" applyFont="1" applyFill="1" applyAlignment="1">
      <alignment vertical="center" wrapText="1"/>
      <protection/>
    </xf>
    <xf numFmtId="182" fontId="4" fillId="0" borderId="19" xfId="998" applyNumberFormat="1" applyFont="1" applyFill="1" applyBorder="1" applyAlignment="1">
      <alignment horizontal="center" vertical="center"/>
      <protection/>
    </xf>
    <xf numFmtId="182" fontId="4" fillId="0" borderId="19" xfId="998" applyNumberFormat="1" applyFont="1" applyFill="1" applyBorder="1">
      <alignment/>
      <protection/>
    </xf>
    <xf numFmtId="182" fontId="4" fillId="0" borderId="19" xfId="998" applyNumberFormat="1" applyFont="1" applyFill="1" applyBorder="1" applyAlignment="1">
      <alignment horizontal="center"/>
      <protection/>
    </xf>
    <xf numFmtId="182" fontId="4" fillId="0" borderId="0" xfId="998" applyNumberFormat="1" applyFont="1" applyFill="1">
      <alignment/>
      <protection/>
    </xf>
    <xf numFmtId="182" fontId="21" fillId="0" borderId="19" xfId="998" applyNumberFormat="1" applyFont="1" applyFill="1" applyBorder="1" applyAlignment="1">
      <alignment/>
      <protection/>
    </xf>
    <xf numFmtId="182" fontId="21" fillId="0" borderId="19" xfId="742" applyNumberFormat="1" applyFont="1" applyFill="1" applyBorder="1" applyAlignment="1">
      <alignment wrapText="1"/>
      <protection/>
    </xf>
    <xf numFmtId="182" fontId="21" fillId="0" borderId="19" xfId="742" applyNumberFormat="1" applyFont="1" applyFill="1" applyBorder="1" applyAlignment="1">
      <alignment horizontal="center" vertical="center" wrapText="1"/>
      <protection/>
    </xf>
    <xf numFmtId="182" fontId="21" fillId="0" borderId="19" xfId="742" applyNumberFormat="1" applyFont="1" applyFill="1" applyBorder="1" applyAlignment="1">
      <alignment horizontal="center" wrapText="1"/>
      <protection/>
    </xf>
    <xf numFmtId="184" fontId="17" fillId="0" borderId="19" xfId="0" applyNumberFormat="1" applyFont="1" applyFill="1" applyBorder="1" applyAlignment="1">
      <alignment horizontal="center" vertical="center"/>
    </xf>
    <xf numFmtId="182" fontId="17" fillId="0" borderId="19" xfId="0" applyNumberFormat="1" applyFont="1" applyFill="1" applyBorder="1" applyAlignment="1">
      <alignment horizontal="center" vertical="center"/>
    </xf>
    <xf numFmtId="184" fontId="4" fillId="0" borderId="0" xfId="1023" applyNumberFormat="1" applyFont="1" applyFill="1" applyBorder="1" applyAlignment="1">
      <alignment horizontal="center" vertical="center"/>
      <protection/>
    </xf>
    <xf numFmtId="0" fontId="0" fillId="0" borderId="0" xfId="0" applyFont="1" applyFill="1" applyBorder="1" applyAlignment="1">
      <alignment wrapText="1"/>
    </xf>
    <xf numFmtId="182" fontId="4" fillId="0" borderId="0" xfId="937" applyNumberFormat="1" applyFont="1" applyFill="1" applyBorder="1" applyAlignment="1">
      <alignment horizontal="center" vertical="center" wrapText="1"/>
      <protection/>
    </xf>
    <xf numFmtId="182" fontId="17" fillId="0" borderId="19" xfId="0" applyNumberFormat="1" applyFont="1" applyFill="1" applyBorder="1" applyAlignment="1">
      <alignment horizontal="center" vertical="center" textRotation="90" wrapText="1" shrinkToFit="1"/>
    </xf>
    <xf numFmtId="0" fontId="13" fillId="0" borderId="0" xfId="0" applyFont="1" applyFill="1" applyBorder="1" applyAlignment="1">
      <alignment vertical="center"/>
    </xf>
    <xf numFmtId="0" fontId="0" fillId="0" borderId="0" xfId="0" applyFont="1" applyFill="1" applyBorder="1" applyAlignment="1">
      <alignment vertical="center"/>
    </xf>
    <xf numFmtId="0" fontId="4" fillId="0" borderId="19" xfId="999" applyFont="1" applyFill="1" applyBorder="1" applyAlignment="1">
      <alignment horizontal="left" vertical="center" wrapText="1"/>
      <protection/>
    </xf>
    <xf numFmtId="0" fontId="4" fillId="0" borderId="19" xfId="999" applyFont="1" applyFill="1" applyBorder="1" applyAlignment="1">
      <alignment horizontal="center" vertical="center"/>
      <protection/>
    </xf>
    <xf numFmtId="182" fontId="4" fillId="0" borderId="19" xfId="999" applyNumberFormat="1" applyFont="1" applyFill="1" applyBorder="1" applyAlignment="1">
      <alignment horizontal="center" vertical="center"/>
      <protection/>
    </xf>
    <xf numFmtId="2" fontId="4" fillId="0" borderId="19" xfId="999" applyNumberFormat="1" applyFont="1" applyFill="1" applyBorder="1" applyAlignment="1">
      <alignment horizontal="center" vertical="center"/>
      <protection/>
    </xf>
    <xf numFmtId="0" fontId="4" fillId="0" borderId="19" xfId="915" applyFont="1" applyFill="1" applyBorder="1" applyAlignment="1">
      <alignment horizontal="left" vertical="center" wrapText="1"/>
      <protection/>
    </xf>
    <xf numFmtId="49" fontId="4" fillId="0" borderId="19" xfId="912" applyNumberFormat="1" applyFont="1" applyFill="1" applyBorder="1" applyAlignment="1">
      <alignment horizontal="left" vertical="center" wrapText="1"/>
      <protection/>
    </xf>
    <xf numFmtId="182" fontId="4" fillId="0" borderId="19" xfId="912" applyNumberFormat="1" applyFont="1" applyFill="1" applyBorder="1" applyAlignment="1">
      <alignment horizontal="center" vertical="center" wrapText="1"/>
      <protection/>
    </xf>
    <xf numFmtId="0" fontId="4" fillId="0" borderId="0" xfId="0" applyFont="1" applyFill="1" applyBorder="1" applyAlignment="1">
      <alignment horizontal="left" vertical="center"/>
    </xf>
    <xf numFmtId="0" fontId="4" fillId="0" borderId="19" xfId="915" applyFont="1" applyFill="1" applyBorder="1" applyAlignment="1">
      <alignment horizontal="left" vertical="center"/>
      <protection/>
    </xf>
    <xf numFmtId="0" fontId="4" fillId="0" borderId="19" xfId="0" applyNumberFormat="1" applyFont="1" applyFill="1" applyBorder="1" applyAlignment="1" applyProtection="1">
      <alignment horizontal="right" vertical="center"/>
      <protection/>
    </xf>
    <xf numFmtId="182"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right" vertical="center" wrapText="1"/>
      <protection/>
    </xf>
    <xf numFmtId="0" fontId="4" fillId="0" borderId="19" xfId="1003" applyNumberFormat="1" applyFont="1" applyFill="1" applyBorder="1" applyAlignment="1" applyProtection="1">
      <alignment horizontal="right" vertical="center"/>
      <protection/>
    </xf>
    <xf numFmtId="182" fontId="4" fillId="0" borderId="19" xfId="1009" applyNumberFormat="1" applyFont="1" applyFill="1" applyBorder="1" applyAlignment="1" applyProtection="1">
      <alignment horizontal="center" vertical="center"/>
      <protection/>
    </xf>
    <xf numFmtId="0" fontId="4" fillId="0" borderId="19" xfId="1003" applyNumberFormat="1" applyFont="1" applyFill="1" applyBorder="1" applyAlignment="1" applyProtection="1">
      <alignment horizontal="right" vertical="center" wrapText="1"/>
      <protection/>
    </xf>
    <xf numFmtId="0" fontId="4" fillId="0" borderId="19" xfId="1010" applyFont="1" applyFill="1" applyBorder="1" applyAlignment="1">
      <alignment vertical="center" wrapText="1"/>
      <protection/>
    </xf>
    <xf numFmtId="182" fontId="4" fillId="0" borderId="19" xfId="1010" applyNumberFormat="1" applyFont="1" applyFill="1" applyBorder="1" applyAlignment="1">
      <alignment horizontal="center" vertical="center" wrapText="1"/>
      <protection/>
    </xf>
    <xf numFmtId="4" fontId="4" fillId="0" borderId="19" xfId="1010" applyNumberFormat="1" applyFont="1" applyFill="1" applyBorder="1" applyAlignment="1">
      <alignment horizontal="center" vertical="center" wrapText="1" shrinkToFit="1"/>
      <protection/>
    </xf>
    <xf numFmtId="0" fontId="57" fillId="0" borderId="19" xfId="1018" applyFont="1" applyFill="1" applyBorder="1" applyAlignment="1">
      <alignment horizontal="center" vertical="center" wrapText="1"/>
      <protection/>
    </xf>
    <xf numFmtId="0" fontId="18" fillId="0" borderId="0" xfId="0" applyFont="1" applyFill="1" applyBorder="1" applyAlignment="1">
      <alignment horizontal="left" vertical="center" wrapText="1"/>
    </xf>
    <xf numFmtId="0" fontId="18" fillId="0" borderId="0" xfId="0" applyFont="1" applyFill="1" applyBorder="1" applyAlignment="1">
      <alignment vertical="center"/>
    </xf>
    <xf numFmtId="0" fontId="4" fillId="0" borderId="19" xfId="1028" applyNumberFormat="1" applyFont="1" applyFill="1" applyBorder="1" applyAlignment="1" quotePrefix="1">
      <alignment horizontal="left" vertical="center" wrapText="1"/>
      <protection/>
    </xf>
    <xf numFmtId="186" fontId="4" fillId="0" borderId="19" xfId="0" applyNumberFormat="1" applyFont="1" applyFill="1" applyBorder="1" applyAlignment="1">
      <alignment vertical="center"/>
    </xf>
    <xf numFmtId="0" fontId="4" fillId="0" borderId="0" xfId="0" applyFont="1" applyFill="1" applyBorder="1" applyAlignment="1">
      <alignment horizontal="left" vertical="center" wrapText="1"/>
    </xf>
    <xf numFmtId="2" fontId="4" fillId="0" borderId="19" xfId="1010" applyNumberFormat="1" applyFont="1" applyFill="1" applyBorder="1" applyAlignment="1">
      <alignment horizontal="left" vertical="center" wrapText="1"/>
      <protection/>
    </xf>
    <xf numFmtId="0" fontId="4" fillId="0" borderId="19" xfId="1018" applyFont="1" applyFill="1" applyBorder="1" applyAlignment="1">
      <alignment horizontal="left" vertical="center" wrapText="1"/>
      <protection/>
    </xf>
    <xf numFmtId="2" fontId="4" fillId="0" borderId="19" xfId="1029" applyNumberFormat="1" applyFont="1" applyFill="1" applyBorder="1" applyAlignment="1">
      <alignment horizontal="center" vertical="center"/>
      <protection/>
    </xf>
    <xf numFmtId="0" fontId="4" fillId="0" borderId="19" xfId="1010" applyNumberFormat="1" applyFont="1" applyFill="1" applyBorder="1" applyAlignment="1" applyProtection="1">
      <alignment horizontal="center" vertical="center"/>
      <protection/>
    </xf>
    <xf numFmtId="182" fontId="4" fillId="0" borderId="19" xfId="1010" applyNumberFormat="1" applyFont="1" applyFill="1" applyBorder="1" applyAlignment="1" applyProtection="1">
      <alignment horizontal="center" vertical="center"/>
      <protection/>
    </xf>
    <xf numFmtId="2" fontId="4" fillId="0" borderId="19" xfId="1026" applyNumberFormat="1"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4" fillId="0" borderId="0" xfId="0" applyFont="1" applyFill="1" applyAlignment="1">
      <alignment vertical="center"/>
    </xf>
    <xf numFmtId="0" fontId="17" fillId="0" borderId="0" xfId="915" applyFont="1" applyFill="1" applyBorder="1" applyAlignment="1">
      <alignment/>
      <protection/>
    </xf>
    <xf numFmtId="0" fontId="4" fillId="0" borderId="19" xfId="1022" applyFont="1" applyFill="1" applyBorder="1" applyAlignment="1">
      <alignment horizontal="left" vertical="center" wrapText="1"/>
      <protection/>
    </xf>
    <xf numFmtId="0" fontId="4" fillId="0" borderId="19" xfId="1022" applyFont="1" applyFill="1" applyBorder="1" applyAlignment="1">
      <alignment horizontal="center" vertical="center" wrapText="1"/>
      <protection/>
    </xf>
    <xf numFmtId="182" fontId="4" fillId="0" borderId="19" xfId="1022" applyNumberFormat="1" applyFont="1" applyFill="1" applyBorder="1" applyAlignment="1">
      <alignment horizontal="center" vertical="center" wrapText="1"/>
      <protection/>
    </xf>
    <xf numFmtId="0" fontId="9" fillId="0" borderId="0" xfId="915" applyFont="1" applyFill="1" applyBorder="1" applyAlignment="1">
      <alignment/>
      <protection/>
    </xf>
    <xf numFmtId="182" fontId="4" fillId="0" borderId="19" xfId="987" applyNumberFormat="1" applyFont="1" applyFill="1" applyBorder="1" applyAlignment="1">
      <alignment horizontal="center" vertical="center"/>
      <protection/>
    </xf>
    <xf numFmtId="0" fontId="4" fillId="0" borderId="19" xfId="1022" applyFont="1" applyFill="1" applyBorder="1" applyAlignment="1">
      <alignment horizontal="right" vertical="center" wrapText="1"/>
      <protection/>
    </xf>
    <xf numFmtId="0" fontId="4" fillId="0" borderId="19" xfId="915" applyFont="1" applyFill="1" applyBorder="1" applyAlignment="1">
      <alignment horizontal="center" vertical="center" wrapText="1"/>
      <protection/>
    </xf>
    <xf numFmtId="49" fontId="4" fillId="0" borderId="19" xfId="940" applyNumberFormat="1" applyFont="1" applyFill="1" applyBorder="1" applyAlignment="1">
      <alignment horizontal="left" vertical="center" wrapText="1"/>
      <protection/>
    </xf>
    <xf numFmtId="182" fontId="4" fillId="0" borderId="19" xfId="940" applyNumberFormat="1" applyFont="1" applyFill="1" applyBorder="1" applyAlignment="1">
      <alignment horizontal="center" vertical="center" wrapText="1"/>
      <protection/>
    </xf>
    <xf numFmtId="0" fontId="22" fillId="0" borderId="0" xfId="915" applyFont="1" applyFill="1" applyBorder="1" applyAlignment="1">
      <alignment/>
      <protection/>
    </xf>
    <xf numFmtId="0" fontId="4" fillId="0" borderId="19" xfId="940" applyFont="1" applyFill="1" applyBorder="1" applyAlignment="1">
      <alignment horizontal="left" vertical="center" wrapText="1"/>
      <protection/>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8" xfId="1025" applyFont="1" applyBorder="1" applyAlignment="1">
      <alignment horizontal="right"/>
      <protection/>
    </xf>
    <xf numFmtId="184" fontId="4" fillId="0" borderId="0" xfId="1023" applyNumberFormat="1" applyFont="1" applyFill="1" applyBorder="1" applyAlignment="1">
      <alignment horizontal="left" vertical="center"/>
      <protection/>
    </xf>
    <xf numFmtId="182" fontId="0" fillId="0" borderId="24" xfId="0" applyNumberFormat="1" applyBorder="1" applyAlignment="1">
      <alignment vertical="center"/>
    </xf>
    <xf numFmtId="182" fontId="4" fillId="0" borderId="24" xfId="0" applyNumberFormat="1" applyFont="1" applyFill="1" applyBorder="1" applyAlignment="1">
      <alignment horizontal="center" vertical="center"/>
    </xf>
    <xf numFmtId="0" fontId="5" fillId="0" borderId="0" xfId="0" applyFont="1" applyFill="1" applyBorder="1" applyAlignment="1">
      <alignment horizontal="right"/>
    </xf>
    <xf numFmtId="182" fontId="5" fillId="0" borderId="0" xfId="0" applyNumberFormat="1" applyFont="1" applyFill="1" applyBorder="1" applyAlignment="1">
      <alignment horizontal="center" vertical="center"/>
    </xf>
    <xf numFmtId="0" fontId="3" fillId="0" borderId="0" xfId="0" applyFont="1" applyAlignment="1">
      <alignment/>
    </xf>
    <xf numFmtId="0" fontId="0" fillId="0" borderId="24" xfId="0" applyBorder="1" applyAlignment="1">
      <alignment/>
    </xf>
    <xf numFmtId="0" fontId="0" fillId="0" borderId="0" xfId="0" applyFont="1" applyAlignment="1">
      <alignment/>
    </xf>
    <xf numFmtId="0" fontId="0" fillId="0" borderId="0" xfId="0" applyFont="1" applyAlignment="1">
      <alignment horizontal="right"/>
    </xf>
    <xf numFmtId="182" fontId="8" fillId="0" borderId="25" xfId="0" applyNumberFormat="1" applyFont="1" applyBorder="1" applyAlignment="1">
      <alignment/>
    </xf>
    <xf numFmtId="182" fontId="8" fillId="0" borderId="0" xfId="0" applyNumberFormat="1" applyFont="1" applyBorder="1" applyAlignment="1">
      <alignment/>
    </xf>
    <xf numFmtId="14" fontId="8" fillId="0" borderId="0" xfId="0" applyNumberFormat="1" applyFont="1" applyBorder="1" applyAlignment="1">
      <alignment/>
    </xf>
    <xf numFmtId="182" fontId="0" fillId="0" borderId="0" xfId="0" applyNumberFormat="1" applyBorder="1" applyAlignment="1">
      <alignment vertical="center"/>
    </xf>
    <xf numFmtId="182" fontId="0" fillId="0" borderId="0" xfId="0" applyNumberFormat="1" applyBorder="1" applyAlignment="1">
      <alignment horizontal="center" vertical="center"/>
    </xf>
    <xf numFmtId="0" fontId="4"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horizontal="right"/>
    </xf>
    <xf numFmtId="0" fontId="4" fillId="0" borderId="0" xfId="0" applyFont="1" applyFill="1" applyAlignment="1">
      <alignment horizontal="right"/>
    </xf>
    <xf numFmtId="0" fontId="4" fillId="0" borderId="22" xfId="940" applyFont="1" applyFill="1" applyBorder="1" applyAlignment="1">
      <alignment horizontal="center" vertical="center"/>
      <protection/>
    </xf>
    <xf numFmtId="182" fontId="4" fillId="0" borderId="22" xfId="940" applyNumberFormat="1" applyFont="1" applyFill="1" applyBorder="1" applyAlignment="1">
      <alignment horizontal="center" vertical="center"/>
      <protection/>
    </xf>
    <xf numFmtId="182" fontId="4" fillId="0" borderId="26" xfId="0" applyNumberFormat="1" applyFont="1" applyFill="1" applyBorder="1" applyAlignment="1">
      <alignment horizontal="center" vertical="center"/>
    </xf>
    <xf numFmtId="0" fontId="63" fillId="0" borderId="19" xfId="1022" applyFont="1" applyFill="1" applyBorder="1" applyAlignment="1">
      <alignment horizontal="left" vertical="center" wrapText="1"/>
      <protection/>
    </xf>
    <xf numFmtId="184" fontId="63" fillId="0" borderId="19" xfId="0" applyNumberFormat="1" applyFont="1" applyFill="1" applyBorder="1" applyAlignment="1">
      <alignment horizontal="center" vertical="center"/>
    </xf>
    <xf numFmtId="49" fontId="64" fillId="0" borderId="19" xfId="940" applyNumberFormat="1" applyFont="1" applyFill="1" applyBorder="1" applyAlignment="1">
      <alignment horizontal="left" vertical="center" wrapText="1"/>
      <protection/>
    </xf>
    <xf numFmtId="184" fontId="64" fillId="0" borderId="19" xfId="0" applyNumberFormat="1" applyFont="1" applyFill="1" applyBorder="1" applyAlignment="1">
      <alignment horizontal="center" vertical="center"/>
    </xf>
    <xf numFmtId="182" fontId="4" fillId="0" borderId="22" xfId="915" applyNumberFormat="1" applyFont="1" applyFill="1" applyBorder="1" applyAlignment="1">
      <alignment horizontal="center" vertical="center" wrapText="1"/>
      <protection/>
    </xf>
    <xf numFmtId="184" fontId="64" fillId="0" borderId="27" xfId="0" applyNumberFormat="1" applyFont="1" applyFill="1" applyBorder="1" applyAlignment="1">
      <alignment horizontal="center" vertical="center"/>
    </xf>
    <xf numFmtId="0" fontId="64" fillId="0" borderId="22" xfId="1022" applyNumberFormat="1" applyFont="1" applyFill="1" applyBorder="1" applyAlignment="1">
      <alignment horizontal="left" vertical="center" wrapText="1"/>
      <protection/>
    </xf>
    <xf numFmtId="182" fontId="4" fillId="0" borderId="22" xfId="915" applyNumberFormat="1" applyFont="1" applyFill="1" applyBorder="1" applyAlignment="1">
      <alignment horizontal="center" vertical="center"/>
      <protection/>
    </xf>
    <xf numFmtId="0" fontId="64" fillId="0" borderId="19" xfId="1022" applyNumberFormat="1" applyFont="1" applyFill="1" applyBorder="1" applyAlignment="1">
      <alignment horizontal="left" vertical="center" wrapText="1"/>
      <protection/>
    </xf>
    <xf numFmtId="0" fontId="64" fillId="0" borderId="19" xfId="915" applyFont="1" applyFill="1" applyBorder="1" applyAlignment="1">
      <alignment horizontal="left" wrapText="1"/>
      <protection/>
    </xf>
    <xf numFmtId="2" fontId="64" fillId="0" borderId="19" xfId="1025" applyNumberFormat="1" applyFont="1" applyFill="1" applyBorder="1" applyAlignment="1">
      <alignment horizontal="left" wrapText="1"/>
      <protection/>
    </xf>
    <xf numFmtId="182" fontId="4" fillId="0" borderId="0" xfId="0" applyNumberFormat="1" applyFont="1" applyAlignment="1">
      <alignment horizontal="center" vertical="center"/>
    </xf>
    <xf numFmtId="10" fontId="54" fillId="0" borderId="18" xfId="1025" applyNumberFormat="1" applyFont="1" applyBorder="1" applyAlignment="1">
      <alignment horizontal="center"/>
      <protection/>
    </xf>
    <xf numFmtId="0" fontId="4" fillId="0" borderId="19" xfId="1022" applyNumberFormat="1" applyFont="1" applyFill="1" applyBorder="1" applyAlignment="1">
      <alignment vertical="center" wrapText="1"/>
      <protection/>
    </xf>
    <xf numFmtId="182" fontId="63" fillId="0" borderId="19" xfId="0" applyNumberFormat="1" applyFont="1" applyFill="1" applyBorder="1" applyAlignment="1">
      <alignment horizontal="center" vertical="center"/>
    </xf>
    <xf numFmtId="0" fontId="63" fillId="0" borderId="19" xfId="1022" applyFont="1" applyFill="1" applyBorder="1" applyAlignment="1">
      <alignment horizontal="center" vertical="center" wrapText="1"/>
      <protection/>
    </xf>
    <xf numFmtId="182" fontId="63" fillId="0" borderId="19" xfId="1022" applyNumberFormat="1" applyFont="1" applyFill="1" applyBorder="1" applyAlignment="1">
      <alignment horizontal="center" vertical="center" wrapText="1"/>
      <protection/>
    </xf>
    <xf numFmtId="0" fontId="63" fillId="0" borderId="0" xfId="0" applyFont="1" applyFill="1" applyBorder="1" applyAlignment="1">
      <alignment/>
    </xf>
    <xf numFmtId="0" fontId="63" fillId="0" borderId="22" xfId="940" applyFont="1" applyFill="1" applyBorder="1" applyAlignment="1">
      <alignment horizontal="center" vertical="center"/>
      <protection/>
    </xf>
    <xf numFmtId="182" fontId="63" fillId="0" borderId="22" xfId="915" applyNumberFormat="1" applyFont="1" applyFill="1" applyBorder="1" applyAlignment="1">
      <alignment horizontal="center" vertical="center" wrapText="1"/>
      <protection/>
    </xf>
    <xf numFmtId="182" fontId="63" fillId="0" borderId="22" xfId="0" applyNumberFormat="1" applyFont="1" applyFill="1" applyBorder="1" applyAlignment="1">
      <alignment horizontal="center" vertical="center"/>
    </xf>
    <xf numFmtId="182" fontId="63" fillId="0" borderId="26" xfId="0" applyNumberFormat="1" applyFont="1" applyFill="1" applyBorder="1" applyAlignment="1">
      <alignment horizontal="center" vertical="center"/>
    </xf>
    <xf numFmtId="0" fontId="4" fillId="0" borderId="19" xfId="1022" applyNumberFormat="1" applyFont="1" applyFill="1" applyBorder="1" applyAlignment="1">
      <alignment horizontal="left" vertical="center" wrapText="1"/>
      <protection/>
    </xf>
    <xf numFmtId="0" fontId="4" fillId="0" borderId="19" xfId="1022" applyNumberFormat="1" applyFont="1" applyFill="1" applyBorder="1" applyAlignment="1">
      <alignment horizontal="right" vertical="center" wrapText="1"/>
      <protection/>
    </xf>
    <xf numFmtId="0" fontId="4" fillId="0" borderId="19" xfId="1022" applyNumberFormat="1" applyFont="1" applyFill="1" applyBorder="1" applyAlignment="1">
      <alignment horizontal="left" wrapText="1"/>
      <protection/>
    </xf>
    <xf numFmtId="183" fontId="5" fillId="0" borderId="28" xfId="1025" applyNumberFormat="1" applyFont="1" applyBorder="1" applyAlignment="1">
      <alignment vertical="center" wrapText="1"/>
      <protection/>
    </xf>
    <xf numFmtId="9" fontId="54" fillId="0" borderId="18" xfId="1025" applyNumberFormat="1" applyFont="1" applyBorder="1" applyAlignment="1">
      <alignment horizontal="center"/>
      <protection/>
    </xf>
    <xf numFmtId="0" fontId="0" fillId="0" borderId="0" xfId="0" applyFont="1" applyAlignment="1">
      <alignment vertical="top" wrapText="1"/>
    </xf>
    <xf numFmtId="182" fontId="0" fillId="0" borderId="0" xfId="0" applyNumberFormat="1" applyAlignment="1">
      <alignment/>
    </xf>
    <xf numFmtId="0" fontId="54" fillId="0" borderId="0" xfId="0" applyFont="1" applyAlignment="1">
      <alignment/>
    </xf>
    <xf numFmtId="0" fontId="5" fillId="0" borderId="19" xfId="0" applyFont="1" applyBorder="1" applyAlignment="1">
      <alignment horizontal="center" vertical="center" wrapText="1"/>
    </xf>
    <xf numFmtId="184" fontId="75" fillId="0" borderId="19" xfId="0" applyNumberFormat="1" applyFont="1" applyFill="1" applyBorder="1" applyAlignment="1">
      <alignment horizontal="center" vertical="center"/>
    </xf>
    <xf numFmtId="182" fontId="75" fillId="0" borderId="19" xfId="915" applyNumberFormat="1" applyFont="1" applyFill="1" applyBorder="1" applyAlignment="1">
      <alignment horizontal="center" vertical="center" wrapText="1"/>
      <protection/>
    </xf>
    <xf numFmtId="182" fontId="75" fillId="0" borderId="19" xfId="915" applyNumberFormat="1" applyFont="1" applyFill="1" applyBorder="1" applyAlignment="1">
      <alignment horizontal="center" vertical="center"/>
      <protection/>
    </xf>
    <xf numFmtId="182" fontId="75" fillId="0" borderId="19" xfId="0" applyNumberFormat="1" applyFont="1" applyFill="1" applyBorder="1" applyAlignment="1">
      <alignment horizontal="center" vertical="center"/>
    </xf>
    <xf numFmtId="0" fontId="75" fillId="0" borderId="0" xfId="0" applyFont="1" applyFill="1" applyBorder="1" applyAlignment="1">
      <alignment/>
    </xf>
    <xf numFmtId="0" fontId="75" fillId="0" borderId="19" xfId="915" applyFont="1" applyFill="1" applyBorder="1" applyAlignment="1">
      <alignment horizontal="left" wrapText="1"/>
      <protection/>
    </xf>
    <xf numFmtId="184" fontId="0" fillId="0" borderId="19" xfId="0" applyNumberFormat="1" applyFont="1" applyFill="1" applyBorder="1" applyAlignment="1">
      <alignment horizontal="center" vertical="center"/>
    </xf>
    <xf numFmtId="0" fontId="0" fillId="0" borderId="19" xfId="915" applyFont="1" applyFill="1" applyBorder="1" applyAlignment="1">
      <alignment horizontal="left"/>
      <protection/>
    </xf>
    <xf numFmtId="182" fontId="0" fillId="0" borderId="19" xfId="915" applyNumberFormat="1" applyFont="1" applyFill="1" applyBorder="1" applyAlignment="1">
      <alignment horizontal="center" vertical="center" wrapText="1"/>
      <protection/>
    </xf>
    <xf numFmtId="182" fontId="0" fillId="0" borderId="19" xfId="915" applyNumberFormat="1" applyFont="1" applyFill="1" applyBorder="1" applyAlignment="1">
      <alignment horizontal="center" vertical="center"/>
      <protection/>
    </xf>
    <xf numFmtId="182" fontId="0" fillId="0" borderId="19" xfId="0" applyNumberFormat="1" applyFont="1" applyFill="1" applyBorder="1" applyAlignment="1">
      <alignment horizontal="center" vertical="center"/>
    </xf>
    <xf numFmtId="0" fontId="0" fillId="0" borderId="19" xfId="915" applyFont="1" applyFill="1" applyBorder="1" applyAlignment="1">
      <alignment horizontal="left" wrapText="1"/>
      <protection/>
    </xf>
    <xf numFmtId="0" fontId="0" fillId="0" borderId="19" xfId="915" applyFont="1" applyFill="1" applyBorder="1" applyAlignment="1">
      <alignment horizontal="center"/>
      <protection/>
    </xf>
    <xf numFmtId="182" fontId="64" fillId="0" borderId="19" xfId="0" applyNumberFormat="1" applyFont="1" applyFill="1" applyBorder="1" applyAlignment="1">
      <alignment horizontal="center" vertical="center"/>
    </xf>
    <xf numFmtId="182" fontId="13" fillId="0" borderId="19" xfId="0" applyNumberFormat="1" applyFont="1" applyFill="1" applyBorder="1" applyAlignment="1">
      <alignment horizontal="center" vertical="center"/>
    </xf>
    <xf numFmtId="0" fontId="75" fillId="0" borderId="19" xfId="915" applyFont="1" applyFill="1" applyBorder="1" applyAlignment="1">
      <alignment horizontal="right" wrapText="1"/>
      <protection/>
    </xf>
    <xf numFmtId="0" fontId="0" fillId="0" borderId="19" xfId="915" applyFont="1" applyFill="1" applyBorder="1" applyAlignment="1">
      <alignment wrapText="1"/>
      <protection/>
    </xf>
    <xf numFmtId="0" fontId="0" fillId="0" borderId="19" xfId="915" applyFont="1" applyFill="1" applyBorder="1" applyAlignment="1">
      <alignment horizontal="right" wrapText="1"/>
      <protection/>
    </xf>
    <xf numFmtId="0" fontId="0" fillId="0" borderId="19" xfId="915" applyFont="1" applyFill="1" applyBorder="1" applyAlignment="1">
      <alignment horizontal="left" vertical="center" wrapText="1"/>
      <protection/>
    </xf>
    <xf numFmtId="2" fontId="0" fillId="0" borderId="19" xfId="1025" applyNumberFormat="1" applyFont="1" applyFill="1" applyBorder="1" applyAlignment="1">
      <alignment horizontal="justify" wrapText="1"/>
      <protection/>
    </xf>
    <xf numFmtId="2" fontId="0" fillId="0" borderId="19" xfId="1025" applyNumberFormat="1" applyFont="1" applyFill="1" applyBorder="1" applyAlignment="1">
      <alignment horizontal="left" wrapText="1"/>
      <protection/>
    </xf>
    <xf numFmtId="184" fontId="13" fillId="0" borderId="19" xfId="0" applyNumberFormat="1" applyFont="1" applyFill="1" applyBorder="1" applyAlignment="1">
      <alignment horizontal="center" vertical="center"/>
    </xf>
    <xf numFmtId="2" fontId="13" fillId="0" borderId="19" xfId="1025" applyNumberFormat="1" applyFont="1" applyFill="1" applyBorder="1" applyAlignment="1">
      <alignment horizontal="left" wrapText="1"/>
      <protection/>
    </xf>
    <xf numFmtId="0" fontId="0" fillId="0" borderId="19" xfId="984" applyNumberFormat="1" applyFont="1" applyFill="1" applyBorder="1" applyAlignment="1">
      <alignment horizontal="left" wrapText="1"/>
      <protection/>
    </xf>
    <xf numFmtId="182" fontId="0" fillId="0" borderId="19" xfId="1022" applyNumberFormat="1" applyFont="1" applyFill="1" applyBorder="1" applyAlignment="1">
      <alignment horizontal="center" vertical="center"/>
      <protection/>
    </xf>
    <xf numFmtId="182" fontId="0" fillId="0" borderId="19" xfId="984" applyNumberFormat="1" applyFont="1" applyFill="1" applyBorder="1" applyAlignment="1">
      <alignment horizontal="center" vertical="center"/>
      <protection/>
    </xf>
    <xf numFmtId="182" fontId="0" fillId="0" borderId="19" xfId="1025" applyNumberFormat="1" applyFont="1" applyFill="1" applyBorder="1" applyAlignment="1">
      <alignment horizontal="center" vertical="center" wrapText="1"/>
      <protection/>
    </xf>
    <xf numFmtId="0" fontId="75" fillId="0" borderId="19" xfId="1028" applyFont="1" applyFill="1" applyBorder="1" applyAlignment="1">
      <alignment horizontal="left" vertical="center" wrapText="1"/>
      <protection/>
    </xf>
    <xf numFmtId="0" fontId="75" fillId="0" borderId="19" xfId="0" applyFont="1" applyFill="1" applyBorder="1" applyAlignment="1">
      <alignment horizontal="center" vertical="center"/>
    </xf>
    <xf numFmtId="182" fontId="75" fillId="0" borderId="19" xfId="0" applyNumberFormat="1"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19" xfId="0" applyFont="1" applyFill="1" applyBorder="1" applyAlignment="1">
      <alignment horizontal="left" vertical="center" wrapText="1"/>
    </xf>
    <xf numFmtId="0" fontId="75" fillId="0" borderId="19" xfId="0" applyFont="1" applyFill="1" applyBorder="1" applyAlignment="1">
      <alignment horizontal="left" vertical="center"/>
    </xf>
    <xf numFmtId="182" fontId="75" fillId="0" borderId="19" xfId="997" applyNumberFormat="1" applyFont="1" applyFill="1" applyBorder="1" applyAlignment="1">
      <alignment horizontal="center" vertical="center"/>
      <protection/>
    </xf>
    <xf numFmtId="0" fontId="75" fillId="0" borderId="19" xfId="0" applyFont="1" applyFill="1" applyBorder="1" applyAlignment="1">
      <alignment horizontal="right" vertical="center" wrapText="1"/>
    </xf>
    <xf numFmtId="182" fontId="75" fillId="0" borderId="0" xfId="0" applyNumberFormat="1" applyFont="1" applyFill="1" applyBorder="1" applyAlignment="1">
      <alignment/>
    </xf>
    <xf numFmtId="0" fontId="75" fillId="0" borderId="19" xfId="0" applyFont="1" applyFill="1" applyBorder="1" applyAlignment="1">
      <alignment vertical="center" wrapText="1"/>
    </xf>
    <xf numFmtId="0" fontId="75" fillId="0" borderId="19" xfId="742" applyFont="1" applyFill="1" applyBorder="1" applyAlignment="1">
      <alignment horizontal="right" vertical="center" wrapText="1"/>
      <protection/>
    </xf>
    <xf numFmtId="0" fontId="75" fillId="0" borderId="19" xfId="0" applyFont="1" applyFill="1" applyBorder="1" applyAlignment="1">
      <alignment horizontal="right" vertical="top" wrapText="1"/>
    </xf>
    <xf numFmtId="0" fontId="78" fillId="0" borderId="19" xfId="0" applyFont="1" applyFill="1" applyBorder="1" applyAlignment="1">
      <alignment horizontal="left" vertical="top" wrapText="1"/>
    </xf>
    <xf numFmtId="0" fontId="2" fillId="0" borderId="0" xfId="0" applyFont="1" applyBorder="1" applyAlignment="1">
      <alignment horizontal="right"/>
    </xf>
    <xf numFmtId="182" fontId="2" fillId="0" borderId="0" xfId="0" applyNumberFormat="1" applyFont="1" applyBorder="1" applyAlignment="1">
      <alignment horizontal="center" vertical="center"/>
    </xf>
    <xf numFmtId="0" fontId="4" fillId="58" borderId="19" xfId="1003" applyNumberFormat="1" applyFont="1" applyFill="1" applyBorder="1" applyAlignment="1" applyProtection="1">
      <alignment horizontal="right" vertical="center"/>
      <protection/>
    </xf>
    <xf numFmtId="49" fontId="4" fillId="58" borderId="19" xfId="912" applyNumberFormat="1" applyFont="1" applyFill="1" applyBorder="1" applyAlignment="1">
      <alignment horizontal="left" vertical="center" wrapText="1"/>
      <protection/>
    </xf>
    <xf numFmtId="0" fontId="4" fillId="58" borderId="19" xfId="915" applyFont="1" applyFill="1" applyBorder="1" applyAlignment="1">
      <alignment horizontal="center" vertical="center"/>
      <protection/>
    </xf>
    <xf numFmtId="182" fontId="4" fillId="58" borderId="19" xfId="915" applyNumberFormat="1" applyFont="1" applyFill="1" applyBorder="1" applyAlignment="1">
      <alignment horizontal="center" vertical="center"/>
      <protection/>
    </xf>
    <xf numFmtId="0" fontId="4" fillId="58" borderId="19" xfId="915" applyFont="1" applyFill="1" applyBorder="1" applyAlignment="1">
      <alignment horizontal="left" vertical="center" wrapText="1"/>
      <protection/>
    </xf>
    <xf numFmtId="0" fontId="62" fillId="58" borderId="19" xfId="1010" applyFont="1" applyFill="1" applyBorder="1" applyAlignment="1">
      <alignment horizontal="left" vertical="center" wrapText="1"/>
      <protection/>
    </xf>
    <xf numFmtId="0" fontId="62" fillId="58" borderId="19" xfId="1010" applyFont="1" applyFill="1" applyBorder="1" applyAlignment="1">
      <alignment horizontal="center" vertical="center" wrapText="1"/>
      <protection/>
    </xf>
    <xf numFmtId="182" fontId="21" fillId="58" borderId="19" xfId="998" applyNumberFormat="1" applyFont="1" applyFill="1" applyBorder="1" applyAlignment="1">
      <alignment horizontal="center" vertical="center"/>
      <protection/>
    </xf>
    <xf numFmtId="182" fontId="97" fillId="58" borderId="19" xfId="998" applyNumberFormat="1" applyFont="1" applyFill="1" applyBorder="1" applyAlignment="1">
      <alignment horizontal="center" vertical="center"/>
      <protection/>
    </xf>
    <xf numFmtId="184" fontId="4" fillId="58" borderId="19" xfId="998" applyNumberFormat="1" applyFont="1" applyFill="1" applyBorder="1" applyAlignment="1">
      <alignment horizontal="center" vertical="center" wrapText="1" shrinkToFit="1"/>
      <protection/>
    </xf>
    <xf numFmtId="182" fontId="97" fillId="58" borderId="19" xfId="915" applyNumberFormat="1" applyFont="1" applyFill="1" applyBorder="1" applyAlignment="1">
      <alignment horizontal="center" vertical="center"/>
      <protection/>
    </xf>
    <xf numFmtId="182" fontId="97" fillId="58" borderId="19" xfId="0" applyNumberFormat="1" applyFont="1" applyFill="1" applyBorder="1" applyAlignment="1">
      <alignment horizontal="center" vertical="center"/>
    </xf>
    <xf numFmtId="182" fontId="98" fillId="58" borderId="19" xfId="1010" applyNumberFormat="1" applyFont="1" applyFill="1" applyBorder="1" applyAlignment="1">
      <alignment horizontal="center" vertical="center" wrapText="1"/>
      <protection/>
    </xf>
    <xf numFmtId="184" fontId="99" fillId="58" borderId="19" xfId="0" applyNumberFormat="1" applyFont="1" applyFill="1" applyBorder="1" applyAlignment="1">
      <alignment horizontal="center" vertical="center"/>
    </xf>
    <xf numFmtId="0" fontId="99" fillId="58" borderId="19" xfId="0" applyFont="1" applyFill="1" applyBorder="1" applyAlignment="1">
      <alignment horizontal="left" vertical="center" wrapText="1"/>
    </xf>
    <xf numFmtId="0" fontId="99" fillId="58" borderId="19" xfId="0" applyFont="1" applyFill="1" applyBorder="1" applyAlignment="1">
      <alignment horizontal="center" vertical="center" wrapText="1"/>
    </xf>
    <xf numFmtId="182" fontId="99" fillId="58" borderId="19" xfId="0" applyNumberFormat="1" applyFont="1" applyFill="1" applyBorder="1" applyAlignment="1">
      <alignment horizontal="center" vertical="center" wrapText="1"/>
    </xf>
    <xf numFmtId="182" fontId="100" fillId="58" borderId="19" xfId="998" applyNumberFormat="1" applyFont="1" applyFill="1" applyBorder="1" applyAlignment="1">
      <alignment horizontal="center" vertical="center"/>
      <protection/>
    </xf>
    <xf numFmtId="184" fontId="100" fillId="58" borderId="19" xfId="998" applyNumberFormat="1" applyFont="1" applyFill="1" applyBorder="1" applyAlignment="1">
      <alignment horizontal="center" vertical="center" wrapText="1" shrinkToFit="1"/>
      <protection/>
    </xf>
    <xf numFmtId="182" fontId="97" fillId="58" borderId="19" xfId="998" applyNumberFormat="1" applyFont="1" applyFill="1" applyBorder="1" applyAlignment="1">
      <alignment vertical="center" wrapText="1"/>
      <protection/>
    </xf>
    <xf numFmtId="182" fontId="100" fillId="58" borderId="19" xfId="998" applyNumberFormat="1" applyFont="1" applyFill="1" applyBorder="1" applyAlignment="1">
      <alignment horizontal="right" vertical="center" wrapText="1"/>
      <protection/>
    </xf>
    <xf numFmtId="182" fontId="4" fillId="58" borderId="19" xfId="998" applyNumberFormat="1" applyFont="1" applyFill="1" applyBorder="1" applyAlignment="1">
      <alignment horizontal="center" vertical="center"/>
      <protection/>
    </xf>
    <xf numFmtId="182" fontId="21" fillId="0" borderId="19" xfId="998" applyNumberFormat="1" applyFont="1" applyFill="1" applyBorder="1" applyAlignment="1">
      <alignment horizontal="left" wrapText="1"/>
      <protection/>
    </xf>
    <xf numFmtId="0" fontId="97" fillId="59" borderId="19" xfId="0" applyNumberFormat="1" applyFont="1" applyFill="1" applyBorder="1" applyAlignment="1" applyProtection="1">
      <alignment horizontal="right" vertical="center" wrapText="1"/>
      <protection/>
    </xf>
    <xf numFmtId="182" fontId="4" fillId="58" borderId="19" xfId="0" applyNumberFormat="1" applyFont="1" applyFill="1" applyBorder="1" applyAlignment="1">
      <alignment horizontal="center" vertical="center"/>
    </xf>
    <xf numFmtId="182" fontId="97" fillId="59" borderId="19" xfId="0" applyNumberFormat="1" applyFont="1" applyFill="1" applyBorder="1" applyAlignment="1" applyProtection="1">
      <alignment horizontal="center" vertical="center"/>
      <protection/>
    </xf>
    <xf numFmtId="182" fontId="97" fillId="59" borderId="19" xfId="1009" applyNumberFormat="1" applyFont="1" applyFill="1" applyBorder="1" applyAlignment="1" applyProtection="1">
      <alignment horizontal="center" vertical="center"/>
      <protection/>
    </xf>
    <xf numFmtId="0" fontId="98" fillId="59" borderId="19" xfId="1010" applyFont="1" applyFill="1" applyBorder="1" applyAlignment="1">
      <alignment horizontal="left" vertical="center" wrapText="1"/>
      <protection/>
    </xf>
    <xf numFmtId="182" fontId="4" fillId="0" borderId="0" xfId="0" applyNumberFormat="1" applyFont="1" applyAlignment="1">
      <alignment horizontal="center" vertical="center"/>
    </xf>
    <xf numFmtId="182" fontId="0" fillId="0" borderId="0" xfId="0" applyNumberFormat="1" applyFont="1" applyAlignment="1">
      <alignment horizontal="center" vertical="center" wrapText="1"/>
    </xf>
    <xf numFmtId="182" fontId="0" fillId="0" borderId="0" xfId="0" applyNumberFormat="1" applyAlignment="1">
      <alignment horizontal="center" vertical="center" wrapText="1"/>
    </xf>
    <xf numFmtId="14" fontId="0" fillId="0" borderId="0" xfId="0" applyNumberFormat="1" applyAlignment="1">
      <alignment horizontal="center" vertical="center"/>
    </xf>
    <xf numFmtId="0" fontId="72" fillId="0" borderId="0" xfId="0" applyFont="1" applyAlignment="1">
      <alignment horizontal="right"/>
    </xf>
    <xf numFmtId="0" fontId="0" fillId="0" borderId="0" xfId="0" applyFont="1" applyAlignment="1">
      <alignment horizontal="center"/>
    </xf>
    <xf numFmtId="0" fontId="0" fillId="0" borderId="0" xfId="0" applyAlignment="1">
      <alignment horizontal="center"/>
    </xf>
    <xf numFmtId="0" fontId="70" fillId="0" borderId="0" xfId="0" applyFont="1" applyAlignment="1">
      <alignment horizontal="center"/>
    </xf>
    <xf numFmtId="0" fontId="6" fillId="0" borderId="0" xfId="0" applyFont="1" applyFill="1" applyBorder="1" applyAlignment="1">
      <alignment horizontal="center" vertical="center"/>
    </xf>
    <xf numFmtId="0" fontId="2" fillId="0" borderId="29" xfId="1025" applyFont="1" applyBorder="1" applyAlignment="1">
      <alignment horizontal="center" vertical="center"/>
      <protection/>
    </xf>
    <xf numFmtId="0" fontId="5" fillId="0" borderId="21" xfId="1025" applyFont="1" applyBorder="1" applyAlignment="1">
      <alignment horizontal="left" vertical="center" wrapText="1"/>
      <protection/>
    </xf>
    <xf numFmtId="182" fontId="5"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182" fontId="8" fillId="16" borderId="21" xfId="0" applyNumberFormat="1" applyFont="1" applyFill="1" applyBorder="1" applyAlignment="1">
      <alignment horizontal="center" vertical="center" wrapText="1"/>
    </xf>
    <xf numFmtId="0" fontId="8" fillId="0" borderId="19" xfId="1025" applyFont="1" applyBorder="1" applyAlignment="1">
      <alignment horizontal="center"/>
      <protection/>
    </xf>
    <xf numFmtId="182" fontId="7" fillId="0" borderId="19" xfId="1025" applyNumberFormat="1" applyFont="1" applyBorder="1" applyAlignment="1">
      <alignment horizontal="center" vertical="center" wrapText="1"/>
      <protection/>
    </xf>
    <xf numFmtId="0" fontId="5" fillId="0" borderId="21" xfId="1025" applyFont="1" applyBorder="1" applyAlignment="1">
      <alignment horizontal="left" vertical="center"/>
      <protection/>
    </xf>
    <xf numFmtId="183" fontId="5" fillId="0" borderId="21" xfId="1025" applyNumberFormat="1" applyFont="1" applyBorder="1" applyAlignment="1">
      <alignment horizontal="center" vertical="center" wrapText="1"/>
      <protection/>
    </xf>
    <xf numFmtId="183" fontId="8" fillId="0" borderId="19" xfId="1025" applyNumberFormat="1" applyFont="1" applyBorder="1" applyAlignment="1">
      <alignment horizontal="center" vertical="center" wrapText="1"/>
      <protection/>
    </xf>
    <xf numFmtId="0" fontId="3" fillId="0" borderId="18" xfId="1025" applyFont="1" applyBorder="1" applyAlignment="1">
      <alignment horizontal="center"/>
      <protection/>
    </xf>
    <xf numFmtId="188" fontId="3" fillId="0" borderId="18" xfId="1025" applyNumberFormat="1" applyFont="1" applyBorder="1" applyAlignment="1">
      <alignment horizontal="center" vertical="center" wrapText="1"/>
      <protection/>
    </xf>
    <xf numFmtId="0" fontId="12" fillId="0" borderId="18" xfId="1025" applyFont="1" applyBorder="1" applyAlignment="1">
      <alignment horizontal="right"/>
      <protection/>
    </xf>
    <xf numFmtId="188" fontId="12" fillId="0" borderId="18" xfId="1025" applyNumberFormat="1" applyFont="1" applyBorder="1" applyAlignment="1">
      <alignment horizontal="center" vertical="center" wrapText="1"/>
      <protection/>
    </xf>
    <xf numFmtId="0" fontId="3" fillId="0" borderId="18" xfId="1025" applyFont="1" applyBorder="1" applyAlignment="1">
      <alignment horizontal="right"/>
      <protection/>
    </xf>
    <xf numFmtId="0" fontId="54" fillId="0" borderId="18" xfId="0" applyFont="1" applyBorder="1" applyAlignment="1">
      <alignment horizontal="right"/>
    </xf>
    <xf numFmtId="0" fontId="0" fillId="0" borderId="0" xfId="0" applyFont="1" applyAlignment="1">
      <alignment horizontal="left" wrapText="1"/>
    </xf>
    <xf numFmtId="0" fontId="29" fillId="0" borderId="0" xfId="0" applyFont="1" applyAlignment="1">
      <alignment horizontal="center"/>
    </xf>
    <xf numFmtId="0" fontId="5" fillId="0" borderId="28" xfId="1025" applyFont="1" applyBorder="1" applyAlignment="1">
      <alignment horizontal="center" vertical="center"/>
      <protection/>
    </xf>
    <xf numFmtId="0" fontId="7" fillId="0" borderId="19" xfId="1025" applyFont="1" applyBorder="1" applyAlignment="1">
      <alignment horizontal="center"/>
      <protection/>
    </xf>
    <xf numFmtId="0" fontId="7" fillId="0" borderId="19" xfId="1025" applyFont="1" applyBorder="1" applyAlignment="1">
      <alignment horizontal="left" vertical="center" wrapText="1"/>
      <protection/>
    </xf>
    <xf numFmtId="0" fontId="7" fillId="0" borderId="19" xfId="1025" applyFont="1" applyBorder="1" applyAlignment="1">
      <alignment horizontal="center" vertical="center"/>
      <protection/>
    </xf>
    <xf numFmtId="0" fontId="5" fillId="0" borderId="19" xfId="1025" applyFont="1" applyBorder="1" applyAlignment="1">
      <alignment horizontal="center"/>
      <protection/>
    </xf>
    <xf numFmtId="182" fontId="0" fillId="0" borderId="24" xfId="0" applyNumberFormat="1" applyFont="1" applyBorder="1" applyAlignment="1">
      <alignment horizontal="center" vertical="center" wrapText="1"/>
    </xf>
    <xf numFmtId="182" fontId="0" fillId="0" borderId="24" xfId="0" applyNumberFormat="1" applyBorder="1" applyAlignment="1">
      <alignment horizontal="center" vertical="center" wrapText="1"/>
    </xf>
    <xf numFmtId="14" fontId="0" fillId="0" borderId="24" xfId="0" applyNumberFormat="1" applyBorder="1" applyAlignment="1">
      <alignment horizontal="center" vertical="center"/>
    </xf>
    <xf numFmtId="183" fontId="5" fillId="0" borderId="19" xfId="1025" applyNumberFormat="1" applyFont="1" applyBorder="1" applyAlignment="1">
      <alignment horizontal="center" vertical="center" wrapText="1"/>
      <protection/>
    </xf>
    <xf numFmtId="14" fontId="5" fillId="0" borderId="21" xfId="1025" applyNumberFormat="1" applyFont="1" applyBorder="1" applyAlignment="1">
      <alignment horizontal="center" vertical="center" wrapText="1"/>
      <protection/>
    </xf>
    <xf numFmtId="0" fontId="54" fillId="0" borderId="0" xfId="0" applyFont="1" applyAlignment="1">
      <alignment horizontal="right"/>
    </xf>
    <xf numFmtId="182" fontId="4" fillId="0" borderId="25" xfId="0" applyNumberFormat="1" applyFont="1" applyBorder="1" applyAlignment="1">
      <alignment horizontal="center" vertical="center"/>
    </xf>
    <xf numFmtId="0" fontId="0" fillId="0" borderId="0" xfId="0" applyFont="1" applyAlignment="1">
      <alignment horizontal="right"/>
    </xf>
    <xf numFmtId="0" fontId="3" fillId="0" borderId="0" xfId="0" applyFont="1" applyFill="1" applyBorder="1" applyAlignment="1">
      <alignment horizontal="center" vertical="center" wrapText="1"/>
    </xf>
    <xf numFmtId="0" fontId="5" fillId="0" borderId="21" xfId="1025" applyFont="1" applyBorder="1" applyAlignment="1">
      <alignment horizontal="center" vertical="center" wrapText="1"/>
      <protection/>
    </xf>
    <xf numFmtId="0" fontId="8" fillId="0" borderId="18" xfId="0" applyFont="1" applyBorder="1" applyAlignment="1">
      <alignment horizontal="center" vertical="center" wrapText="1"/>
    </xf>
    <xf numFmtId="0" fontId="9" fillId="0" borderId="19"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8" fillId="0" borderId="18" xfId="0" applyFont="1" applyBorder="1" applyAlignment="1">
      <alignment horizontal="center"/>
    </xf>
    <xf numFmtId="182" fontId="58" fillId="0" borderId="25" xfId="0" applyNumberFormat="1" applyFont="1" applyBorder="1" applyAlignment="1">
      <alignment horizontal="center"/>
    </xf>
    <xf numFmtId="0" fontId="7" fillId="0" borderId="18" xfId="0" applyFont="1" applyBorder="1" applyAlignment="1">
      <alignment horizontal="right"/>
    </xf>
    <xf numFmtId="0" fontId="8" fillId="0" borderId="18" xfId="0" applyFont="1" applyBorder="1" applyAlignment="1">
      <alignment horizontal="right"/>
    </xf>
    <xf numFmtId="0" fontId="7" fillId="0" borderId="25"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18" xfId="0" applyFont="1" applyBorder="1" applyAlignment="1">
      <alignment horizontal="center"/>
    </xf>
    <xf numFmtId="182" fontId="8" fillId="16" borderId="24" xfId="0" applyNumberFormat="1" applyFont="1" applyFill="1" applyBorder="1" applyAlignment="1">
      <alignment horizontal="center" vertical="center" wrapText="1"/>
    </xf>
    <xf numFmtId="0" fontId="8" fillId="0" borderId="24" xfId="0" applyFont="1" applyBorder="1" applyAlignment="1">
      <alignment horizontal="center" vertical="center" wrapText="1"/>
    </xf>
    <xf numFmtId="182" fontId="58" fillId="0" borderId="0" xfId="0" applyNumberFormat="1" applyFont="1" applyBorder="1" applyAlignment="1">
      <alignment horizontal="center"/>
    </xf>
    <xf numFmtId="14" fontId="8" fillId="0" borderId="0" xfId="0" applyNumberFormat="1" applyFont="1" applyBorder="1" applyAlignment="1">
      <alignment horizontal="left"/>
    </xf>
    <xf numFmtId="185" fontId="5" fillId="0" borderId="0" xfId="0" applyNumberFormat="1" applyFont="1" applyAlignment="1">
      <alignment horizontal="center"/>
    </xf>
    <xf numFmtId="0" fontId="3" fillId="0" borderId="0" xfId="0" applyFont="1" applyAlignment="1">
      <alignment horizontal="center"/>
    </xf>
    <xf numFmtId="0" fontId="2" fillId="0" borderId="18" xfId="0" applyFont="1" applyBorder="1" applyAlignment="1">
      <alignment horizontal="right"/>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9" xfId="0" applyFont="1" applyFill="1" applyBorder="1" applyAlignment="1">
      <alignment horizontal="center" vertical="center"/>
    </xf>
    <xf numFmtId="14" fontId="8" fillId="0" borderId="22" xfId="0" applyNumberFormat="1" applyFont="1" applyFill="1" applyBorder="1" applyAlignment="1">
      <alignment horizontal="center" vertical="center"/>
    </xf>
    <xf numFmtId="184" fontId="5" fillId="0" borderId="19" xfId="0" applyNumberFormat="1" applyFont="1" applyFill="1" applyBorder="1" applyAlignment="1">
      <alignment horizontal="center" vertical="center" textRotation="90" wrapText="1" shrinkToFit="1"/>
    </xf>
    <xf numFmtId="182" fontId="5" fillId="0" borderId="19" xfId="0" applyNumberFormat="1" applyFont="1" applyFill="1" applyBorder="1" applyAlignment="1">
      <alignment horizontal="center" vertical="center" wrapText="1" shrinkToFit="1"/>
    </xf>
    <xf numFmtId="182" fontId="4" fillId="0" borderId="19" xfId="0" applyNumberFormat="1" applyFont="1" applyFill="1" applyBorder="1" applyAlignment="1">
      <alignment horizontal="center" vertical="center" textRotation="90" wrapText="1" shrinkToFit="1"/>
    </xf>
    <xf numFmtId="182" fontId="5" fillId="0" borderId="19" xfId="0" applyNumberFormat="1" applyFont="1" applyFill="1" applyBorder="1" applyAlignment="1">
      <alignment horizontal="center" vertical="center"/>
    </xf>
    <xf numFmtId="182" fontId="4" fillId="0" borderId="25" xfId="0" applyNumberFormat="1" applyFont="1" applyFill="1" applyBorder="1" applyAlignment="1">
      <alignment horizontal="center" vertical="center"/>
    </xf>
    <xf numFmtId="2" fontId="56" fillId="0" borderId="19" xfId="1021" applyNumberFormat="1" applyFont="1" applyFill="1" applyBorder="1" applyAlignment="1">
      <alignment horizontal="center" vertical="center"/>
      <protection/>
    </xf>
    <xf numFmtId="0" fontId="19" fillId="0" borderId="22" xfId="0" applyFont="1" applyFill="1" applyBorder="1" applyAlignment="1">
      <alignment horizontal="center" vertical="center"/>
    </xf>
    <xf numFmtId="0" fontId="19" fillId="0" borderId="22" xfId="0" applyFont="1" applyFill="1" applyBorder="1" applyAlignment="1">
      <alignment horizontal="center"/>
    </xf>
    <xf numFmtId="0" fontId="19" fillId="0" borderId="22"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xf>
    <xf numFmtId="0" fontId="8" fillId="0" borderId="22" xfId="0" applyFont="1" applyFill="1" applyBorder="1" applyAlignment="1">
      <alignment horizontal="center" vertical="center"/>
    </xf>
    <xf numFmtId="182" fontId="8" fillId="0" borderId="22" xfId="0" applyNumberFormat="1" applyFont="1" applyFill="1" applyBorder="1" applyAlignment="1">
      <alignment horizontal="center" vertical="center" wrapText="1"/>
    </xf>
    <xf numFmtId="182" fontId="8" fillId="0" borderId="22" xfId="0" applyNumberFormat="1" applyFont="1" applyFill="1" applyBorder="1" applyAlignment="1">
      <alignment horizontal="center" vertical="center"/>
    </xf>
    <xf numFmtId="0" fontId="5" fillId="0" borderId="19" xfId="0" applyFont="1" applyFill="1" applyBorder="1" applyAlignment="1">
      <alignment horizontal="right"/>
    </xf>
    <xf numFmtId="14" fontId="4" fillId="0" borderId="0"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0" fontId="8" fillId="0" borderId="22" xfId="0" applyFont="1" applyFill="1" applyBorder="1" applyAlignment="1">
      <alignment horizontal="left" vertical="center"/>
    </xf>
    <xf numFmtId="182" fontId="4" fillId="0" borderId="0" xfId="0" applyNumberFormat="1" applyFont="1" applyFill="1" applyBorder="1" applyAlignment="1">
      <alignment horizontal="center" vertical="center"/>
    </xf>
    <xf numFmtId="182" fontId="4" fillId="0" borderId="24" xfId="0" applyNumberFormat="1" applyFont="1" applyFill="1" applyBorder="1" applyAlignment="1">
      <alignment horizontal="center" vertical="center"/>
    </xf>
    <xf numFmtId="14" fontId="4" fillId="0" borderId="24" xfId="0" applyNumberFormat="1" applyFont="1" applyFill="1" applyBorder="1" applyAlignment="1">
      <alignment horizontal="center" vertical="center"/>
    </xf>
    <xf numFmtId="184" fontId="17" fillId="0" borderId="19" xfId="0" applyNumberFormat="1" applyFont="1" applyFill="1" applyBorder="1" applyAlignment="1">
      <alignment horizontal="center" vertical="center"/>
    </xf>
    <xf numFmtId="186" fontId="17" fillId="0" borderId="19" xfId="0" applyNumberFormat="1" applyFont="1" applyFill="1" applyBorder="1" applyAlignment="1">
      <alignment vertical="center"/>
    </xf>
    <xf numFmtId="0" fontId="61" fillId="0" borderId="19" xfId="1010" applyFont="1" applyFill="1" applyBorder="1" applyAlignment="1">
      <alignment horizontal="center" vertical="center" wrapText="1"/>
      <protection/>
    </xf>
    <xf numFmtId="184" fontId="22" fillId="0" borderId="19" xfId="0" applyNumberFormat="1" applyFont="1" applyFill="1" applyBorder="1" applyAlignment="1">
      <alignment horizontal="center" vertical="center"/>
    </xf>
    <xf numFmtId="0" fontId="57" fillId="0" borderId="19" xfId="1018" applyFont="1" applyFill="1" applyBorder="1" applyAlignment="1">
      <alignment horizontal="center" vertical="center" wrapText="1"/>
      <protection/>
    </xf>
    <xf numFmtId="49" fontId="22" fillId="0" borderId="19" xfId="912" applyNumberFormat="1" applyFont="1" applyFill="1" applyBorder="1" applyAlignment="1">
      <alignment horizontal="center" vertical="center" wrapText="1"/>
      <protection/>
    </xf>
    <xf numFmtId="0" fontId="57" fillId="0" borderId="19" xfId="1028" applyNumberFormat="1" applyFont="1" applyFill="1" applyBorder="1" applyAlignment="1">
      <alignment horizontal="center" vertical="center" wrapText="1"/>
      <protection/>
    </xf>
    <xf numFmtId="49" fontId="17" fillId="0" borderId="19" xfId="912" applyNumberFormat="1" applyFont="1" applyFill="1" applyBorder="1" applyAlignment="1">
      <alignment horizontal="center" vertical="center" wrapText="1"/>
      <protection/>
    </xf>
    <xf numFmtId="0" fontId="57" fillId="0" borderId="19" xfId="1010" applyFont="1" applyFill="1" applyBorder="1" applyAlignment="1">
      <alignment horizontal="center" vertical="center" wrapText="1"/>
      <protection/>
    </xf>
    <xf numFmtId="0" fontId="5" fillId="0" borderId="19" xfId="0" applyFont="1" applyFill="1" applyBorder="1" applyAlignment="1">
      <alignment horizontal="right" vertical="center"/>
    </xf>
    <xf numFmtId="182" fontId="17" fillId="0" borderId="19" xfId="0" applyNumberFormat="1" applyFont="1" applyFill="1" applyBorder="1" applyAlignment="1">
      <alignment horizontal="center" vertical="center" textRotation="90" wrapText="1" shrinkToFit="1"/>
    </xf>
    <xf numFmtId="182" fontId="17" fillId="0" borderId="19" xfId="0" applyNumberFormat="1" applyFont="1" applyFill="1" applyBorder="1" applyAlignment="1">
      <alignment horizontal="center" vertical="center"/>
    </xf>
    <xf numFmtId="182" fontId="17" fillId="0" borderId="19" xfId="0" applyNumberFormat="1" applyFont="1" applyFill="1" applyBorder="1" applyAlignment="1">
      <alignment horizontal="center" vertical="center" wrapText="1" shrinkToFit="1"/>
    </xf>
    <xf numFmtId="182" fontId="4" fillId="0" borderId="0" xfId="0" applyNumberFormat="1" applyFont="1" applyFill="1" applyAlignment="1">
      <alignment horizontal="center" vertical="center"/>
    </xf>
    <xf numFmtId="14" fontId="4" fillId="0" borderId="0" xfId="0" applyNumberFormat="1" applyFont="1" applyFill="1" applyAlignment="1">
      <alignment horizontal="center" vertical="center"/>
    </xf>
    <xf numFmtId="184" fontId="4" fillId="0" borderId="31" xfId="1023" applyNumberFormat="1" applyFont="1" applyFill="1" applyBorder="1" applyAlignment="1">
      <alignment horizontal="left" vertical="center" wrapText="1"/>
      <protection/>
    </xf>
    <xf numFmtId="184" fontId="4" fillId="0" borderId="31" xfId="1023" applyNumberFormat="1" applyFont="1" applyFill="1" applyBorder="1" applyAlignment="1">
      <alignment horizontal="left" vertical="center"/>
      <protection/>
    </xf>
    <xf numFmtId="184" fontId="4" fillId="0" borderId="0" xfId="1023" applyNumberFormat="1" applyFont="1" applyFill="1" applyBorder="1" applyAlignment="1">
      <alignment horizontal="left" vertical="center"/>
      <protection/>
    </xf>
    <xf numFmtId="183" fontId="8" fillId="0" borderId="22" xfId="0" applyNumberFormat="1" applyFont="1" applyFill="1" applyBorder="1" applyAlignment="1">
      <alignment horizontal="center" vertical="center"/>
    </xf>
    <xf numFmtId="0" fontId="22" fillId="0" borderId="19" xfId="1022" applyFont="1" applyFill="1" applyBorder="1" applyAlignment="1">
      <alignment horizontal="center" vertical="center" wrapText="1"/>
      <protection/>
    </xf>
    <xf numFmtId="0" fontId="9" fillId="0" borderId="19" xfId="915" applyFont="1" applyFill="1" applyBorder="1" applyAlignment="1">
      <alignment horizontal="center"/>
      <protection/>
    </xf>
    <xf numFmtId="182" fontId="17" fillId="0" borderId="27" xfId="0" applyNumberFormat="1" applyFont="1" applyFill="1" applyBorder="1" applyAlignment="1">
      <alignment horizontal="center" vertical="center"/>
    </xf>
    <xf numFmtId="182" fontId="17" fillId="0" borderId="22" xfId="0" applyNumberFormat="1" applyFont="1" applyFill="1" applyBorder="1" applyAlignment="1">
      <alignment horizontal="center" vertical="center"/>
    </xf>
    <xf numFmtId="182" fontId="17" fillId="0" borderId="26" xfId="0" applyNumberFormat="1" applyFont="1" applyFill="1" applyBorder="1" applyAlignment="1">
      <alignment horizontal="center" vertical="center"/>
    </xf>
    <xf numFmtId="184" fontId="5" fillId="0" borderId="20" xfId="0" applyNumberFormat="1" applyFont="1" applyFill="1" applyBorder="1" applyAlignment="1">
      <alignment horizontal="center" vertical="center" textRotation="90" wrapText="1" shrinkToFit="1"/>
    </xf>
    <xf numFmtId="184" fontId="5" fillId="0" borderId="23" xfId="0" applyNumberFormat="1" applyFont="1" applyFill="1" applyBorder="1" applyAlignment="1">
      <alignment horizontal="center" vertical="center" textRotation="90" wrapText="1" shrinkToFit="1"/>
    </xf>
    <xf numFmtId="0" fontId="22" fillId="0" borderId="27" xfId="1022" applyFont="1" applyFill="1" applyBorder="1" applyAlignment="1">
      <alignment horizontal="center" vertical="center" wrapText="1"/>
      <protection/>
    </xf>
    <xf numFmtId="0" fontId="22" fillId="0" borderId="22" xfId="1022" applyFont="1" applyFill="1" applyBorder="1" applyAlignment="1">
      <alignment horizontal="center" vertical="center" wrapText="1"/>
      <protection/>
    </xf>
    <xf numFmtId="0" fontId="22" fillId="0" borderId="26" xfId="1022" applyFont="1" applyFill="1" applyBorder="1" applyAlignment="1">
      <alignment horizontal="center" vertical="center" wrapText="1"/>
      <protection/>
    </xf>
    <xf numFmtId="0" fontId="22" fillId="0" borderId="19" xfId="915" applyFont="1" applyFill="1" applyBorder="1" applyAlignment="1">
      <alignment horizontal="center"/>
      <protection/>
    </xf>
    <xf numFmtId="0" fontId="17" fillId="0" borderId="19" xfId="915" applyFont="1" applyFill="1" applyBorder="1" applyAlignment="1">
      <alignment horizontal="center"/>
      <protection/>
    </xf>
    <xf numFmtId="193" fontId="17" fillId="0" borderId="27" xfId="0" applyNumberFormat="1" applyFont="1" applyFill="1" applyBorder="1" applyAlignment="1">
      <alignment horizontal="center" vertical="center"/>
    </xf>
    <xf numFmtId="193" fontId="17" fillId="0" borderId="22" xfId="0" applyNumberFormat="1" applyFont="1" applyFill="1" applyBorder="1" applyAlignment="1">
      <alignment horizontal="center" vertical="center"/>
    </xf>
    <xf numFmtId="193" fontId="17" fillId="0" borderId="26" xfId="0" applyNumberFormat="1" applyFont="1" applyFill="1" applyBorder="1" applyAlignment="1">
      <alignment horizontal="center" vertical="center"/>
    </xf>
    <xf numFmtId="0" fontId="17" fillId="0" borderId="0" xfId="915" applyFont="1" applyFill="1" applyBorder="1" applyAlignment="1">
      <alignment horizontal="center"/>
      <protection/>
    </xf>
    <xf numFmtId="0" fontId="22" fillId="0" borderId="36" xfId="1022" applyFont="1" applyFill="1" applyBorder="1" applyAlignment="1">
      <alignment horizontal="center" vertical="center" wrapText="1"/>
      <protection/>
    </xf>
    <xf numFmtId="0" fontId="22" fillId="0" borderId="0" xfId="1022" applyFont="1" applyFill="1" applyBorder="1" applyAlignment="1">
      <alignment horizontal="center" vertical="center" wrapText="1"/>
      <protection/>
    </xf>
    <xf numFmtId="0" fontId="22" fillId="0" borderId="37" xfId="1022" applyFont="1" applyFill="1" applyBorder="1" applyAlignment="1">
      <alignment horizontal="center" vertical="center" wrapText="1"/>
      <protection/>
    </xf>
    <xf numFmtId="0" fontId="22" fillId="0" borderId="27" xfId="915" applyFont="1" applyFill="1" applyBorder="1" applyAlignment="1">
      <alignment horizontal="center"/>
      <protection/>
    </xf>
    <xf numFmtId="0" fontId="22" fillId="0" borderId="22" xfId="915" applyFont="1" applyFill="1" applyBorder="1" applyAlignment="1">
      <alignment horizontal="center"/>
      <protection/>
    </xf>
    <xf numFmtId="0" fontId="22" fillId="0" borderId="26" xfId="915" applyFont="1" applyFill="1" applyBorder="1" applyAlignment="1">
      <alignment horizontal="center"/>
      <protection/>
    </xf>
    <xf numFmtId="0" fontId="5" fillId="0" borderId="27" xfId="0" applyFont="1" applyFill="1" applyBorder="1" applyAlignment="1">
      <alignment horizontal="right"/>
    </xf>
    <xf numFmtId="0" fontId="5" fillId="0" borderId="22"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182" fontId="8" fillId="0" borderId="22" xfId="0" applyNumberFormat="1" applyFont="1" applyFill="1" applyBorder="1" applyAlignment="1">
      <alignment horizontal="center" wrapText="1"/>
    </xf>
    <xf numFmtId="2" fontId="60" fillId="0" borderId="19" xfId="1025" applyNumberFormat="1" applyFont="1" applyFill="1" applyBorder="1" applyAlignment="1">
      <alignment horizontal="center" wrapText="1"/>
      <protection/>
    </xf>
    <xf numFmtId="2" fontId="9" fillId="0" borderId="19" xfId="1025" applyNumberFormat="1" applyFont="1" applyFill="1" applyBorder="1" applyAlignment="1">
      <alignment horizontal="center" wrapText="1"/>
      <protection/>
    </xf>
    <xf numFmtId="182" fontId="5" fillId="0" borderId="19" xfId="0" applyNumberFormat="1" applyFont="1" applyFill="1" applyBorder="1" applyAlignment="1">
      <alignment horizontal="center" vertical="center" textRotation="90" wrapText="1" shrinkToFit="1"/>
    </xf>
    <xf numFmtId="2" fontId="76" fillId="0" borderId="19" xfId="1025" applyNumberFormat="1" applyFont="1" applyFill="1" applyBorder="1" applyAlignment="1">
      <alignment horizontal="center" wrapText="1"/>
      <protection/>
    </xf>
    <xf numFmtId="0" fontId="57" fillId="0" borderId="19" xfId="0" applyFont="1" applyFill="1" applyBorder="1" applyAlignment="1">
      <alignment horizontal="center" vertical="center"/>
    </xf>
    <xf numFmtId="0" fontId="22" fillId="0" borderId="19"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57" fillId="0" borderId="19" xfId="1028" applyFont="1" applyFill="1" applyBorder="1" applyAlignment="1">
      <alignment horizontal="center" vertical="center" wrapText="1"/>
      <protection/>
    </xf>
    <xf numFmtId="0" fontId="57" fillId="0" borderId="19" xfId="0" applyFont="1" applyFill="1" applyBorder="1" applyAlignment="1">
      <alignment horizontal="center" vertical="center" wrapText="1"/>
    </xf>
    <xf numFmtId="0" fontId="22" fillId="0" borderId="19" xfId="0" applyFont="1" applyFill="1" applyBorder="1" applyAlignment="1">
      <alignment horizontal="center" vertical="center"/>
    </xf>
  </cellXfs>
  <cellStyles count="1160">
    <cellStyle name="Normal" xfId="0"/>
    <cellStyle name="_UAS_VS" xfId="15"/>
    <cellStyle name="_UAS_VS 2" xfId="16"/>
    <cellStyle name="1. izcēlums" xfId="17"/>
    <cellStyle name="1. izcēlums 2" xfId="18"/>
    <cellStyle name="2. izcēlums" xfId="19"/>
    <cellStyle name="2. izcēlums 2" xfId="20"/>
    <cellStyle name="20% - Accent1" xfId="21"/>
    <cellStyle name="20% - Accent1 10" xfId="22"/>
    <cellStyle name="20% - Accent1 11" xfId="23"/>
    <cellStyle name="20% - Accent1 12" xfId="24"/>
    <cellStyle name="20% - Accent1 13" xfId="25"/>
    <cellStyle name="20% - Accent1 14" xfId="26"/>
    <cellStyle name="20% - Accent1 15" xfId="27"/>
    <cellStyle name="20% - Accent1 16" xfId="28"/>
    <cellStyle name="20% - Accent1 17" xfId="29"/>
    <cellStyle name="20% - Accent1 18" xfId="30"/>
    <cellStyle name="20% - Accent1 19" xfId="31"/>
    <cellStyle name="20% - Accent1 2" xfId="32"/>
    <cellStyle name="20% - Accent1 2 2" xfId="33"/>
    <cellStyle name="20% - Accent1 2 3" xfId="34"/>
    <cellStyle name="20% - Accent1 2 4" xfId="35"/>
    <cellStyle name="20% - Accent1 20" xfId="36"/>
    <cellStyle name="20% - Accent1 21" xfId="37"/>
    <cellStyle name="20% - Accent1 22" xfId="38"/>
    <cellStyle name="20% - Accent1 23" xfId="39"/>
    <cellStyle name="20% - Accent1 24" xfId="40"/>
    <cellStyle name="20% - Accent1 25" xfId="41"/>
    <cellStyle name="20% - Accent1 3" xfId="42"/>
    <cellStyle name="20% - Accent1 3 2" xfId="43"/>
    <cellStyle name="20% - Accent1 3 3" xfId="44"/>
    <cellStyle name="20% - Accent1 4" xfId="45"/>
    <cellStyle name="20% - Accent1 4 2" xfId="46"/>
    <cellStyle name="20% - Accent1 4 3" xfId="47"/>
    <cellStyle name="20% - Accent1 5" xfId="48"/>
    <cellStyle name="20% - Accent1 5 2" xfId="49"/>
    <cellStyle name="20% - Accent1 5 3" xfId="50"/>
    <cellStyle name="20% - Accent1 6" xfId="51"/>
    <cellStyle name="20% - Accent1 6 2" xfId="52"/>
    <cellStyle name="20% - Accent1 6 3" xfId="53"/>
    <cellStyle name="20% - Accent1 7" xfId="54"/>
    <cellStyle name="20% - Accent1 7 2" xfId="55"/>
    <cellStyle name="20% - Accent1 8" xfId="56"/>
    <cellStyle name="20% - Accent1 9" xfId="57"/>
    <cellStyle name="20% - Accent2" xfId="58"/>
    <cellStyle name="20% - Accent2 10" xfId="59"/>
    <cellStyle name="20% - Accent2 2" xfId="60"/>
    <cellStyle name="20% - Accent2 2 2" xfId="61"/>
    <cellStyle name="20% - Accent2 2 3" xfId="62"/>
    <cellStyle name="20% - Accent2 2 4" xfId="63"/>
    <cellStyle name="20% - Accent2 2 5" xfId="64"/>
    <cellStyle name="20% - Accent2 3" xfId="65"/>
    <cellStyle name="20% - Accent2 4" xfId="66"/>
    <cellStyle name="20% - Accent2 5" xfId="67"/>
    <cellStyle name="20% - Accent2 6" xfId="68"/>
    <cellStyle name="20% - Accent2 7" xfId="69"/>
    <cellStyle name="20% - Accent2 8" xfId="70"/>
    <cellStyle name="20% - Accent2 9" xfId="71"/>
    <cellStyle name="20% - Accent3" xfId="72"/>
    <cellStyle name="20% - Accent3 10" xfId="73"/>
    <cellStyle name="20% - Accent3 2" xfId="74"/>
    <cellStyle name="20% - Accent3 2 2" xfId="75"/>
    <cellStyle name="20% - Accent3 2 3" xfId="76"/>
    <cellStyle name="20% - Accent3 2 4" xfId="77"/>
    <cellStyle name="20% - Accent3 2 5" xfId="78"/>
    <cellStyle name="20% - Accent3 3" xfId="79"/>
    <cellStyle name="20% - Accent3 4" xfId="80"/>
    <cellStyle name="20% - Accent3 5" xfId="81"/>
    <cellStyle name="20% - Accent3 6" xfId="82"/>
    <cellStyle name="20% - Accent3 7" xfId="83"/>
    <cellStyle name="20% - Accent3 8" xfId="84"/>
    <cellStyle name="20% - Accent3 9" xfId="85"/>
    <cellStyle name="20% - Accent4" xfId="86"/>
    <cellStyle name="20% - Accent4 10" xfId="87"/>
    <cellStyle name="20% - Accent4 11" xfId="88"/>
    <cellStyle name="20% - Accent4 12" xfId="89"/>
    <cellStyle name="20% - Accent4 13" xfId="90"/>
    <cellStyle name="20% - Accent4 14" xfId="91"/>
    <cellStyle name="20% - Accent4 15" xfId="92"/>
    <cellStyle name="20% - Accent4 16" xfId="93"/>
    <cellStyle name="20% - Accent4 17" xfId="94"/>
    <cellStyle name="20% - Accent4 18" xfId="95"/>
    <cellStyle name="20% - Accent4 19" xfId="96"/>
    <cellStyle name="20% - Accent4 2" xfId="97"/>
    <cellStyle name="20% - Accent4 2 2" xfId="98"/>
    <cellStyle name="20% - Accent4 2 3" xfId="99"/>
    <cellStyle name="20% - Accent4 2 4" xfId="100"/>
    <cellStyle name="20% - Accent4 2 5" xfId="101"/>
    <cellStyle name="20% - Accent4 20" xfId="102"/>
    <cellStyle name="20% - Accent4 21" xfId="103"/>
    <cellStyle name="20% - Accent4 22" xfId="104"/>
    <cellStyle name="20% - Accent4 23" xfId="105"/>
    <cellStyle name="20% - Accent4 24" xfId="106"/>
    <cellStyle name="20% - Accent4 25"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4 7 2"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 4" xfId="138"/>
    <cellStyle name="20% - Accent5 20" xfId="139"/>
    <cellStyle name="20% - Accent5 21" xfId="140"/>
    <cellStyle name="20% - Accent5 22" xfId="141"/>
    <cellStyle name="20% - Accent5 23" xfId="142"/>
    <cellStyle name="20% - Accent5 24" xfId="143"/>
    <cellStyle name="20% - Accent5 25" xfId="144"/>
    <cellStyle name="20% - Accent5 3" xfId="145"/>
    <cellStyle name="20% - Accent5 3 2" xfId="146"/>
    <cellStyle name="20% - Accent5 3 3" xfId="147"/>
    <cellStyle name="20% - Accent5 4" xfId="148"/>
    <cellStyle name="20% - Accent5 4 2" xfId="149"/>
    <cellStyle name="20% - Accent5 4 3" xfId="150"/>
    <cellStyle name="20% - Accent5 5" xfId="151"/>
    <cellStyle name="20% - Accent5 5 2" xfId="152"/>
    <cellStyle name="20% - Accent5 5 3" xfId="153"/>
    <cellStyle name="20% - Accent5 6" xfId="154"/>
    <cellStyle name="20% - Accent5 6 2" xfId="155"/>
    <cellStyle name="20% - Accent5 6 3" xfId="156"/>
    <cellStyle name="20% - Accent5 7" xfId="157"/>
    <cellStyle name="20% - Accent5 7 2" xfId="158"/>
    <cellStyle name="20% - Accent5 8" xfId="159"/>
    <cellStyle name="20% - Accent5 9" xfId="160"/>
    <cellStyle name="20% - Accent6" xfId="161"/>
    <cellStyle name="20% - Accent6 10" xfId="162"/>
    <cellStyle name="20% - Accent6 11" xfId="163"/>
    <cellStyle name="20% - Accent6 12" xfId="164"/>
    <cellStyle name="20% - Accent6 13" xfId="165"/>
    <cellStyle name="20% - Accent6 14" xfId="166"/>
    <cellStyle name="20% - Accent6 15" xfId="167"/>
    <cellStyle name="20% - Accent6 16" xfId="168"/>
    <cellStyle name="20% - Accent6 17" xfId="169"/>
    <cellStyle name="20% - Accent6 18" xfId="170"/>
    <cellStyle name="20% - Accent6 19" xfId="171"/>
    <cellStyle name="20% - Accent6 2" xfId="172"/>
    <cellStyle name="20% - Accent6 2 2" xfId="173"/>
    <cellStyle name="20% - Accent6 2 3" xfId="174"/>
    <cellStyle name="20% - Accent6 2 4" xfId="175"/>
    <cellStyle name="20% - Accent6 20" xfId="176"/>
    <cellStyle name="20% - Accent6 21" xfId="177"/>
    <cellStyle name="20% - Accent6 22" xfId="178"/>
    <cellStyle name="20% - Accent6 23" xfId="179"/>
    <cellStyle name="20% - Accent6 24" xfId="180"/>
    <cellStyle name="20% - Accent6 25" xfId="181"/>
    <cellStyle name="20% - Accent6 3" xfId="182"/>
    <cellStyle name="20% - Accent6 3 2" xfId="183"/>
    <cellStyle name="20% - Accent6 3 3" xfId="184"/>
    <cellStyle name="20% - Accent6 4" xfId="185"/>
    <cellStyle name="20% - Accent6 4 2" xfId="186"/>
    <cellStyle name="20% - Accent6 4 3" xfId="187"/>
    <cellStyle name="20% - Accent6 5" xfId="188"/>
    <cellStyle name="20% - Accent6 5 2" xfId="189"/>
    <cellStyle name="20% - Accent6 5 3" xfId="190"/>
    <cellStyle name="20% - Accent6 6" xfId="191"/>
    <cellStyle name="20% - Accent6 6 2" xfId="192"/>
    <cellStyle name="20% - Accent6 6 3" xfId="193"/>
    <cellStyle name="20% - Accent6 7" xfId="194"/>
    <cellStyle name="20% - Accent6 7 2" xfId="195"/>
    <cellStyle name="20% - Accent6 8" xfId="196"/>
    <cellStyle name="20% - Accent6 9" xfId="197"/>
    <cellStyle name="20% - Izcēlums1 2" xfId="198"/>
    <cellStyle name="20% - Izcēlums2 2" xfId="199"/>
    <cellStyle name="20% - Izcēlums3 2" xfId="200"/>
    <cellStyle name="20% - Izcēlums4 2" xfId="201"/>
    <cellStyle name="20% - Izcēlums5 2" xfId="202"/>
    <cellStyle name="20% - Izcēlums6 2" xfId="203"/>
    <cellStyle name="20% – rõhk1" xfId="204"/>
    <cellStyle name="20% – rõhk2" xfId="205"/>
    <cellStyle name="20% – rõhk3" xfId="206"/>
    <cellStyle name="20% – rõhk4" xfId="207"/>
    <cellStyle name="20% – rõhk5" xfId="208"/>
    <cellStyle name="20% – rõhk6" xfId="209"/>
    <cellStyle name="20% no 1. izcēluma 2" xfId="210"/>
    <cellStyle name="20% no 2. izcēluma 2" xfId="211"/>
    <cellStyle name="20% no 3. izcēluma 2" xfId="212"/>
    <cellStyle name="20% no 4. izcēluma 2" xfId="213"/>
    <cellStyle name="20% no 5. izcēluma 2" xfId="214"/>
    <cellStyle name="20% no 6. izcēluma 2" xfId="215"/>
    <cellStyle name="3. izcēlums " xfId="216"/>
    <cellStyle name="3. izcēlums  2" xfId="217"/>
    <cellStyle name="4. izcēlums" xfId="218"/>
    <cellStyle name="4. izcēlums 2" xfId="219"/>
    <cellStyle name="40% - Accent1" xfId="220"/>
    <cellStyle name="40% - Accent1 10" xfId="221"/>
    <cellStyle name="40% - Accent1 2" xfId="222"/>
    <cellStyle name="40% - Accent1 2 2" xfId="223"/>
    <cellStyle name="40% - Accent1 2 3" xfId="224"/>
    <cellStyle name="40% - Accent1 2 4" xfId="225"/>
    <cellStyle name="40% - Accent1 2 5" xfId="226"/>
    <cellStyle name="40% - Accent1 3" xfId="227"/>
    <cellStyle name="40% - Accent1 4" xfId="228"/>
    <cellStyle name="40% - Accent1 5" xfId="229"/>
    <cellStyle name="40% - Accent1 6" xfId="230"/>
    <cellStyle name="40% - Accent1 7" xfId="231"/>
    <cellStyle name="40% - Accent1 8" xfId="232"/>
    <cellStyle name="40% - Accent1 9" xfId="233"/>
    <cellStyle name="40% - Accent2" xfId="234"/>
    <cellStyle name="40% - Accent2 10" xfId="235"/>
    <cellStyle name="40% - Accent2 2" xfId="236"/>
    <cellStyle name="40% - Accent2 2 2" xfId="237"/>
    <cellStyle name="40% - Accent2 2 3" xfId="238"/>
    <cellStyle name="40% - Accent2 2 4" xfId="239"/>
    <cellStyle name="40% - Accent2 2 5" xfId="240"/>
    <cellStyle name="40% - Accent2 3" xfId="241"/>
    <cellStyle name="40% - Accent2 4" xfId="242"/>
    <cellStyle name="40% - Accent2 5" xfId="243"/>
    <cellStyle name="40% - Accent2 6" xfId="244"/>
    <cellStyle name="40% - Accent2 7" xfId="245"/>
    <cellStyle name="40% - Accent2 8" xfId="246"/>
    <cellStyle name="40% - Accent2 9" xfId="247"/>
    <cellStyle name="40% - Accent3" xfId="248"/>
    <cellStyle name="40% - Accent3 10" xfId="249"/>
    <cellStyle name="40% - Accent3 11" xfId="250"/>
    <cellStyle name="40% - Accent3 12" xfId="251"/>
    <cellStyle name="40% - Accent3 13" xfId="252"/>
    <cellStyle name="40% - Accent3 14" xfId="253"/>
    <cellStyle name="40% - Accent3 15" xfId="254"/>
    <cellStyle name="40% - Accent3 16" xfId="255"/>
    <cellStyle name="40% - Accent3 17" xfId="256"/>
    <cellStyle name="40% - Accent3 18" xfId="257"/>
    <cellStyle name="40% - Accent3 19" xfId="258"/>
    <cellStyle name="40% - Accent3 2" xfId="259"/>
    <cellStyle name="40% - Accent3 2 2" xfId="260"/>
    <cellStyle name="40% - Accent3 2 3" xfId="261"/>
    <cellStyle name="40% - Accent3 2 4" xfId="262"/>
    <cellStyle name="40% - Accent3 20" xfId="263"/>
    <cellStyle name="40% - Accent3 21" xfId="264"/>
    <cellStyle name="40% - Accent3 22" xfId="265"/>
    <cellStyle name="40% - Accent3 23" xfId="266"/>
    <cellStyle name="40% - Accent3 24" xfId="267"/>
    <cellStyle name="40% - Accent3 25" xfId="268"/>
    <cellStyle name="40% - Accent3 3" xfId="269"/>
    <cellStyle name="40% - Accent3 3 2" xfId="270"/>
    <cellStyle name="40% - Accent3 3 3" xfId="271"/>
    <cellStyle name="40% - Accent3 4" xfId="272"/>
    <cellStyle name="40% - Accent3 4 2" xfId="273"/>
    <cellStyle name="40% - Accent3 4 3" xfId="274"/>
    <cellStyle name="40% - Accent3 5" xfId="275"/>
    <cellStyle name="40% - Accent3 5 2" xfId="276"/>
    <cellStyle name="40% - Accent3 5 3" xfId="277"/>
    <cellStyle name="40% - Accent3 6" xfId="278"/>
    <cellStyle name="40% - Accent3 6 2" xfId="279"/>
    <cellStyle name="40% - Accent3 6 3" xfId="280"/>
    <cellStyle name="40% - Accent3 7" xfId="281"/>
    <cellStyle name="40% - Accent3 7 2" xfId="282"/>
    <cellStyle name="40% - Accent3 8" xfId="283"/>
    <cellStyle name="40% - Accent3 9" xfId="284"/>
    <cellStyle name="40% - Accent4" xfId="285"/>
    <cellStyle name="40% - Accent4 10" xfId="286"/>
    <cellStyle name="40% - Accent4 11" xfId="287"/>
    <cellStyle name="40% - Accent4 12" xfId="288"/>
    <cellStyle name="40% - Accent4 13" xfId="289"/>
    <cellStyle name="40% - Accent4 14" xfId="290"/>
    <cellStyle name="40% - Accent4 15" xfId="291"/>
    <cellStyle name="40% - Accent4 16" xfId="292"/>
    <cellStyle name="40% - Accent4 17" xfId="293"/>
    <cellStyle name="40% - Accent4 18" xfId="294"/>
    <cellStyle name="40% - Accent4 19" xfId="295"/>
    <cellStyle name="40% - Accent4 2" xfId="296"/>
    <cellStyle name="40% - Accent4 2 2" xfId="297"/>
    <cellStyle name="40% - Accent4 2 3" xfId="298"/>
    <cellStyle name="40% - Accent4 2 4" xfId="299"/>
    <cellStyle name="40% - Accent4 2 5" xfId="300"/>
    <cellStyle name="40% - Accent4 20" xfId="301"/>
    <cellStyle name="40% - Accent4 21" xfId="302"/>
    <cellStyle name="40% - Accent4 22" xfId="303"/>
    <cellStyle name="40% - Accent4 23" xfId="304"/>
    <cellStyle name="40% - Accent4 24" xfId="305"/>
    <cellStyle name="40% - Accent4 25" xfId="306"/>
    <cellStyle name="40% - Accent4 3" xfId="307"/>
    <cellStyle name="40% - Accent4 3 2" xfId="308"/>
    <cellStyle name="40% - Accent4 3 3" xfId="309"/>
    <cellStyle name="40% - Accent4 4" xfId="310"/>
    <cellStyle name="40% - Accent4 4 2" xfId="311"/>
    <cellStyle name="40% - Accent4 4 3" xfId="312"/>
    <cellStyle name="40% - Accent4 5" xfId="313"/>
    <cellStyle name="40% - Accent4 5 2" xfId="314"/>
    <cellStyle name="40% - Accent4 5 3" xfId="315"/>
    <cellStyle name="40% - Accent4 6" xfId="316"/>
    <cellStyle name="40% - Accent4 6 2" xfId="317"/>
    <cellStyle name="40% - Accent4 6 3" xfId="318"/>
    <cellStyle name="40% - Accent4 7" xfId="319"/>
    <cellStyle name="40% - Accent4 7 2" xfId="320"/>
    <cellStyle name="40% - Accent4 8" xfId="321"/>
    <cellStyle name="40% - Accent4 9" xfId="322"/>
    <cellStyle name="40% - Accent5" xfId="323"/>
    <cellStyle name="40% - Accent5 10" xfId="324"/>
    <cellStyle name="40% - Accent5 2" xfId="325"/>
    <cellStyle name="40% - Accent5 2 2" xfId="326"/>
    <cellStyle name="40% - Accent5 2 3" xfId="327"/>
    <cellStyle name="40% - Accent5 2 4" xfId="328"/>
    <cellStyle name="40% - Accent5 2 5" xfId="329"/>
    <cellStyle name="40% - Accent5 3" xfId="330"/>
    <cellStyle name="40% - Accent5 4" xfId="331"/>
    <cellStyle name="40% - Accent5 5" xfId="332"/>
    <cellStyle name="40% - Accent5 6" xfId="333"/>
    <cellStyle name="40% - Accent5 7" xfId="334"/>
    <cellStyle name="40% - Accent5 8" xfId="335"/>
    <cellStyle name="40% - Accent5 9" xfId="336"/>
    <cellStyle name="40% - Accent6" xfId="337"/>
    <cellStyle name="40% - Accent6 10" xfId="338"/>
    <cellStyle name="40% - Accent6 2" xfId="339"/>
    <cellStyle name="40% - Accent6 2 2" xfId="340"/>
    <cellStyle name="40% - Accent6 2 3" xfId="341"/>
    <cellStyle name="40% - Accent6 2 4" xfId="342"/>
    <cellStyle name="40% - Accent6 2 5" xfId="343"/>
    <cellStyle name="40% - Accent6 3" xfId="344"/>
    <cellStyle name="40% - Accent6 4" xfId="345"/>
    <cellStyle name="40% - Accent6 5" xfId="346"/>
    <cellStyle name="40% - Accent6 6" xfId="347"/>
    <cellStyle name="40% - Accent6 7" xfId="348"/>
    <cellStyle name="40% - Accent6 8" xfId="349"/>
    <cellStyle name="40% - Accent6 9" xfId="350"/>
    <cellStyle name="40% - Izcēlums1 2" xfId="351"/>
    <cellStyle name="40% - Izcēlums2 2" xfId="352"/>
    <cellStyle name="40% - Izcēlums3 2" xfId="353"/>
    <cellStyle name="40% - Izcēlums4 2" xfId="354"/>
    <cellStyle name="40% - Izcēlums5 2" xfId="355"/>
    <cellStyle name="40% - Izcēlums6 2" xfId="356"/>
    <cellStyle name="40% – rõhk1" xfId="357"/>
    <cellStyle name="40% – rõhk2" xfId="358"/>
    <cellStyle name="40% – rõhk3" xfId="359"/>
    <cellStyle name="40% – rõhk4" xfId="360"/>
    <cellStyle name="40% – rõhk5" xfId="361"/>
    <cellStyle name="40% – rõhk6" xfId="362"/>
    <cellStyle name="40% no 1. izcēluma 2" xfId="363"/>
    <cellStyle name="40% no 2. izcēluma 2" xfId="364"/>
    <cellStyle name="40% no 3. izcēluma 2" xfId="365"/>
    <cellStyle name="40% no 4. izcēluma 2" xfId="366"/>
    <cellStyle name="40% no 5. izcēluma 2" xfId="367"/>
    <cellStyle name="40% no 6. izcēluma 2" xfId="368"/>
    <cellStyle name="5. izcēlums" xfId="369"/>
    <cellStyle name="5. izcēlums 2" xfId="370"/>
    <cellStyle name="6. izcēlums" xfId="371"/>
    <cellStyle name="6. izcēlums 2" xfId="372"/>
    <cellStyle name="60% - Accent1" xfId="373"/>
    <cellStyle name="60% - Accent1 10" xfId="374"/>
    <cellStyle name="60% - Accent1 2" xfId="375"/>
    <cellStyle name="60% - Accent1 2 2" xfId="376"/>
    <cellStyle name="60% - Accent1 2 3" xfId="377"/>
    <cellStyle name="60% - Accent1 2 4" xfId="378"/>
    <cellStyle name="60% - Accent1 2 5" xfId="379"/>
    <cellStyle name="60% - Accent1 3" xfId="380"/>
    <cellStyle name="60% - Accent1 4" xfId="381"/>
    <cellStyle name="60% - Accent1 5" xfId="382"/>
    <cellStyle name="60% - Accent1 6" xfId="383"/>
    <cellStyle name="60% - Accent1 7" xfId="384"/>
    <cellStyle name="60% - Accent1 8" xfId="385"/>
    <cellStyle name="60% - Accent1 9" xfId="386"/>
    <cellStyle name="60% - Accent2" xfId="387"/>
    <cellStyle name="60% - Accent2 10" xfId="388"/>
    <cellStyle name="60% - Accent2 2" xfId="389"/>
    <cellStyle name="60% - Accent2 2 2" xfId="390"/>
    <cellStyle name="60% - Accent2 2 3" xfId="391"/>
    <cellStyle name="60% - Accent2 2 4" xfId="392"/>
    <cellStyle name="60% - Accent2 2 5" xfId="393"/>
    <cellStyle name="60% - Accent2 3" xfId="394"/>
    <cellStyle name="60% - Accent2 4" xfId="395"/>
    <cellStyle name="60% - Accent2 5" xfId="396"/>
    <cellStyle name="60% - Accent2 6" xfId="397"/>
    <cellStyle name="60% - Accent2 7" xfId="398"/>
    <cellStyle name="60% - Accent2 8" xfId="399"/>
    <cellStyle name="60% - Accent2 9" xfId="400"/>
    <cellStyle name="60% - Accent3" xfId="401"/>
    <cellStyle name="60% - Accent3 10" xfId="402"/>
    <cellStyle name="60% - Accent3 11" xfId="403"/>
    <cellStyle name="60% - Accent3 12" xfId="404"/>
    <cellStyle name="60% - Accent3 13" xfId="405"/>
    <cellStyle name="60% - Accent3 14" xfId="406"/>
    <cellStyle name="60% - Accent3 15" xfId="407"/>
    <cellStyle name="60% - Accent3 16" xfId="408"/>
    <cellStyle name="60% - Accent3 17" xfId="409"/>
    <cellStyle name="60% - Accent3 18" xfId="410"/>
    <cellStyle name="60% - Accent3 19" xfId="411"/>
    <cellStyle name="60% - Accent3 2" xfId="412"/>
    <cellStyle name="60% - Accent3 2 2" xfId="413"/>
    <cellStyle name="60% - Accent3 2 3" xfId="414"/>
    <cellStyle name="60% - Accent3 2 4" xfId="415"/>
    <cellStyle name="60% - Accent3 20" xfId="416"/>
    <cellStyle name="60% - Accent3 21" xfId="417"/>
    <cellStyle name="60% - Accent3 22" xfId="418"/>
    <cellStyle name="60% - Accent3 23" xfId="419"/>
    <cellStyle name="60% - Accent3 24" xfId="420"/>
    <cellStyle name="60% - Accent3 25" xfId="421"/>
    <cellStyle name="60% - Accent3 3" xfId="422"/>
    <cellStyle name="60% - Accent3 3 2" xfId="423"/>
    <cellStyle name="60% - Accent3 3 3" xfId="424"/>
    <cellStyle name="60% - Accent3 4" xfId="425"/>
    <cellStyle name="60% - Accent3 4 2" xfId="426"/>
    <cellStyle name="60% - Accent3 4 3" xfId="427"/>
    <cellStyle name="60% - Accent3 5" xfId="428"/>
    <cellStyle name="60% - Accent3 5 2" xfId="429"/>
    <cellStyle name="60% - Accent3 5 3" xfId="430"/>
    <cellStyle name="60% - Accent3 6" xfId="431"/>
    <cellStyle name="60% - Accent3 6 2" xfId="432"/>
    <cellStyle name="60% - Accent3 6 3" xfId="433"/>
    <cellStyle name="60% - Accent3 7" xfId="434"/>
    <cellStyle name="60% - Accent3 7 2" xfId="435"/>
    <cellStyle name="60% - Accent3 8" xfId="436"/>
    <cellStyle name="60% - Accent3 9" xfId="437"/>
    <cellStyle name="60% - Accent4" xfId="438"/>
    <cellStyle name="60% - Accent4 10" xfId="439"/>
    <cellStyle name="60% - Accent4 2" xfId="440"/>
    <cellStyle name="60% - Accent4 2 2" xfId="441"/>
    <cellStyle name="60% - Accent4 2 3" xfId="442"/>
    <cellStyle name="60% - Accent4 2 4" xfId="443"/>
    <cellStyle name="60% - Accent4 2 5" xfId="444"/>
    <cellStyle name="60% - Accent4 3" xfId="445"/>
    <cellStyle name="60% - Accent4 4" xfId="446"/>
    <cellStyle name="60% - Accent4 5" xfId="447"/>
    <cellStyle name="60% - Accent4 6" xfId="448"/>
    <cellStyle name="60% - Accent4 7" xfId="449"/>
    <cellStyle name="60% - Accent4 8" xfId="450"/>
    <cellStyle name="60% - Accent4 9" xfId="451"/>
    <cellStyle name="60% - Accent5" xfId="452"/>
    <cellStyle name="60% - Accent5 10" xfId="453"/>
    <cellStyle name="60% - Accent5 2" xfId="454"/>
    <cellStyle name="60% - Accent5 2 2" xfId="455"/>
    <cellStyle name="60% - Accent5 2 3" xfId="456"/>
    <cellStyle name="60% - Accent5 2 4" xfId="457"/>
    <cellStyle name="60% - Accent5 2 5" xfId="458"/>
    <cellStyle name="60% - Accent5 3" xfId="459"/>
    <cellStyle name="60% - Accent5 4" xfId="460"/>
    <cellStyle name="60% - Accent5 5" xfId="461"/>
    <cellStyle name="60% - Accent5 6" xfId="462"/>
    <cellStyle name="60% - Accent5 7" xfId="463"/>
    <cellStyle name="60% - Accent5 8" xfId="464"/>
    <cellStyle name="60% - Accent5 9" xfId="465"/>
    <cellStyle name="60% - Accent6" xfId="466"/>
    <cellStyle name="60% - Accent6 10" xfId="467"/>
    <cellStyle name="60% - Accent6 2" xfId="468"/>
    <cellStyle name="60% - Accent6 2 2" xfId="469"/>
    <cellStyle name="60% - Accent6 2 3" xfId="470"/>
    <cellStyle name="60% - Accent6 2 4" xfId="471"/>
    <cellStyle name="60% - Accent6 2 5" xfId="472"/>
    <cellStyle name="60% - Accent6 3" xfId="473"/>
    <cellStyle name="60% - Accent6 4" xfId="474"/>
    <cellStyle name="60% - Accent6 5" xfId="475"/>
    <cellStyle name="60% - Accent6 6" xfId="476"/>
    <cellStyle name="60% - Accent6 7" xfId="477"/>
    <cellStyle name="60% - Accent6 8" xfId="478"/>
    <cellStyle name="60% - Accent6 9" xfId="479"/>
    <cellStyle name="60% - Izcēlums1 2" xfId="480"/>
    <cellStyle name="60% - Izcēlums2 2" xfId="481"/>
    <cellStyle name="60% - Izcēlums3 2" xfId="482"/>
    <cellStyle name="60% - Izcēlums4 2" xfId="483"/>
    <cellStyle name="60% - Izcēlums5 2" xfId="484"/>
    <cellStyle name="60% - Izcēlums6 2" xfId="485"/>
    <cellStyle name="60% – rõhk1" xfId="486"/>
    <cellStyle name="60% – rõhk2" xfId="487"/>
    <cellStyle name="60% – rõhk3" xfId="488"/>
    <cellStyle name="60% – rõhk4" xfId="489"/>
    <cellStyle name="60% – rõhk5" xfId="490"/>
    <cellStyle name="60% – rõhk6" xfId="491"/>
    <cellStyle name="60% no 1. izcēluma 2" xfId="492"/>
    <cellStyle name="60% no 2. izcēluma 2" xfId="493"/>
    <cellStyle name="60% no 3. izcēluma 2" xfId="494"/>
    <cellStyle name="60% no 4. izcēluma 2" xfId="495"/>
    <cellStyle name="60% no 5. izcēluma 2" xfId="496"/>
    <cellStyle name="60% no 6. izcēluma 2" xfId="497"/>
    <cellStyle name="Accent1" xfId="498"/>
    <cellStyle name="Accent1 10" xfId="499"/>
    <cellStyle name="Accent1 2" xfId="500"/>
    <cellStyle name="Accent1 2 2" xfId="501"/>
    <cellStyle name="Accent1 2 3" xfId="502"/>
    <cellStyle name="Accent1 2 4" xfId="503"/>
    <cellStyle name="Accent1 2 5" xfId="504"/>
    <cellStyle name="Accent1 3" xfId="505"/>
    <cellStyle name="Accent1 4" xfId="506"/>
    <cellStyle name="Accent1 5" xfId="507"/>
    <cellStyle name="Accent1 6" xfId="508"/>
    <cellStyle name="Accent1 7" xfId="509"/>
    <cellStyle name="Accent1 8" xfId="510"/>
    <cellStyle name="Accent1 9" xfId="511"/>
    <cellStyle name="Accent2" xfId="512"/>
    <cellStyle name="Accent2 10" xfId="513"/>
    <cellStyle name="Accent2 2" xfId="514"/>
    <cellStyle name="Accent2 2 2" xfId="515"/>
    <cellStyle name="Accent2 2 3" xfId="516"/>
    <cellStyle name="Accent2 2 4" xfId="517"/>
    <cellStyle name="Accent2 2 5" xfId="518"/>
    <cellStyle name="Accent2 3" xfId="519"/>
    <cellStyle name="Accent2 4" xfId="520"/>
    <cellStyle name="Accent2 5" xfId="521"/>
    <cellStyle name="Accent2 6" xfId="522"/>
    <cellStyle name="Accent2 7" xfId="523"/>
    <cellStyle name="Accent2 8" xfId="524"/>
    <cellStyle name="Accent2 9" xfId="525"/>
    <cellStyle name="Accent3" xfId="526"/>
    <cellStyle name="Accent3 10" xfId="527"/>
    <cellStyle name="Accent3 2" xfId="528"/>
    <cellStyle name="Accent3 2 2" xfId="529"/>
    <cellStyle name="Accent3 2 3" xfId="530"/>
    <cellStyle name="Accent3 2 4" xfId="531"/>
    <cellStyle name="Accent3 2 5" xfId="532"/>
    <cellStyle name="Accent3 3" xfId="533"/>
    <cellStyle name="Accent3 4" xfId="534"/>
    <cellStyle name="Accent3 5" xfId="535"/>
    <cellStyle name="Accent3 6" xfId="536"/>
    <cellStyle name="Accent3 7" xfId="537"/>
    <cellStyle name="Accent3 8" xfId="538"/>
    <cellStyle name="Accent3 9" xfId="539"/>
    <cellStyle name="Accent4" xfId="540"/>
    <cellStyle name="Accent4 10" xfId="541"/>
    <cellStyle name="Accent4 2" xfId="542"/>
    <cellStyle name="Accent4 2 2" xfId="543"/>
    <cellStyle name="Accent4 2 3" xfId="544"/>
    <cellStyle name="Accent4 2 4" xfId="545"/>
    <cellStyle name="Accent4 2 5" xfId="546"/>
    <cellStyle name="Accent4 3" xfId="547"/>
    <cellStyle name="Accent4 4" xfId="548"/>
    <cellStyle name="Accent4 5" xfId="549"/>
    <cellStyle name="Accent4 6" xfId="550"/>
    <cellStyle name="Accent4 7" xfId="551"/>
    <cellStyle name="Accent4 8" xfId="552"/>
    <cellStyle name="Accent4 9" xfId="553"/>
    <cellStyle name="Accent5" xfId="554"/>
    <cellStyle name="Accent5 10" xfId="555"/>
    <cellStyle name="Accent5 2" xfId="556"/>
    <cellStyle name="Accent5 2 2" xfId="557"/>
    <cellStyle name="Accent5 2 3" xfId="558"/>
    <cellStyle name="Accent5 2 4" xfId="559"/>
    <cellStyle name="Accent5 2 5" xfId="560"/>
    <cellStyle name="Accent5 3" xfId="561"/>
    <cellStyle name="Accent5 4" xfId="562"/>
    <cellStyle name="Accent5 5" xfId="563"/>
    <cellStyle name="Accent5 6" xfId="564"/>
    <cellStyle name="Accent5 7" xfId="565"/>
    <cellStyle name="Accent5 8" xfId="566"/>
    <cellStyle name="Accent5 9" xfId="567"/>
    <cellStyle name="Accent6" xfId="568"/>
    <cellStyle name="Accent6 10" xfId="569"/>
    <cellStyle name="Accent6 2" xfId="570"/>
    <cellStyle name="Accent6 2 2" xfId="571"/>
    <cellStyle name="Accent6 2 3" xfId="572"/>
    <cellStyle name="Accent6 2 4" xfId="573"/>
    <cellStyle name="Accent6 2 5" xfId="574"/>
    <cellStyle name="Accent6 3" xfId="575"/>
    <cellStyle name="Accent6 4" xfId="576"/>
    <cellStyle name="Accent6 5" xfId="577"/>
    <cellStyle name="Accent6 6" xfId="578"/>
    <cellStyle name="Accent6 7" xfId="579"/>
    <cellStyle name="Accent6 8" xfId="580"/>
    <cellStyle name="Accent6 9" xfId="581"/>
    <cellStyle name="Aprēķināšana" xfId="582"/>
    <cellStyle name="Aprēķināšana 2" xfId="583"/>
    <cellStyle name="Arvutus" xfId="584"/>
    <cellStyle name="Bad" xfId="585"/>
    <cellStyle name="Bad 10" xfId="586"/>
    <cellStyle name="Bad 2" xfId="587"/>
    <cellStyle name="Bad 2 2" xfId="588"/>
    <cellStyle name="Bad 2 3" xfId="589"/>
    <cellStyle name="Bad 2 4" xfId="590"/>
    <cellStyle name="Bad 2 5" xfId="591"/>
    <cellStyle name="Bad 3" xfId="592"/>
    <cellStyle name="Bad 4" xfId="593"/>
    <cellStyle name="Bad 5" xfId="594"/>
    <cellStyle name="Bad 6" xfId="595"/>
    <cellStyle name="Bad 7" xfId="596"/>
    <cellStyle name="Bad 8" xfId="597"/>
    <cellStyle name="Bad 9" xfId="598"/>
    <cellStyle name="Brīdinājuma teksts" xfId="599"/>
    <cellStyle name="Brīdinājuma teksts 2" xfId="600"/>
    <cellStyle name="Calculation" xfId="601"/>
    <cellStyle name="Calculation 10" xfId="602"/>
    <cellStyle name="Calculation 11" xfId="603"/>
    <cellStyle name="Calculation 12" xfId="604"/>
    <cellStyle name="Calculation 13" xfId="605"/>
    <cellStyle name="Calculation 14" xfId="606"/>
    <cellStyle name="Calculation 15" xfId="607"/>
    <cellStyle name="Calculation 16" xfId="608"/>
    <cellStyle name="Calculation 17" xfId="609"/>
    <cellStyle name="Calculation 18" xfId="610"/>
    <cellStyle name="Calculation 19" xfId="611"/>
    <cellStyle name="Calculation 2" xfId="612"/>
    <cellStyle name="Calculation 2 2" xfId="613"/>
    <cellStyle name="Calculation 2 3" xfId="614"/>
    <cellStyle name="Calculation 2 4" xfId="615"/>
    <cellStyle name="Calculation 20" xfId="616"/>
    <cellStyle name="Calculation 21" xfId="617"/>
    <cellStyle name="Calculation 22" xfId="618"/>
    <cellStyle name="Calculation 23" xfId="619"/>
    <cellStyle name="Calculation 24" xfId="620"/>
    <cellStyle name="Calculation 25" xfId="621"/>
    <cellStyle name="Calculation 3" xfId="622"/>
    <cellStyle name="Calculation 3 2" xfId="623"/>
    <cellStyle name="Calculation 3 3" xfId="624"/>
    <cellStyle name="Calculation 4" xfId="625"/>
    <cellStyle name="Calculation 4 2" xfId="626"/>
    <cellStyle name="Calculation 4 3" xfId="627"/>
    <cellStyle name="Calculation 5" xfId="628"/>
    <cellStyle name="Calculation 5 2" xfId="629"/>
    <cellStyle name="Calculation 5 3" xfId="630"/>
    <cellStyle name="Calculation 6" xfId="631"/>
    <cellStyle name="Calculation 6 2" xfId="632"/>
    <cellStyle name="Calculation 6 3" xfId="633"/>
    <cellStyle name="Calculation 7" xfId="634"/>
    <cellStyle name="Calculation 7 2" xfId="635"/>
    <cellStyle name="Calculation 8" xfId="636"/>
    <cellStyle name="Calculation 9" xfId="637"/>
    <cellStyle name="Check Cell" xfId="638"/>
    <cellStyle name="Check Cell 10" xfId="639"/>
    <cellStyle name="Check Cell 2" xfId="640"/>
    <cellStyle name="Check Cell 2 2" xfId="641"/>
    <cellStyle name="Check Cell 2 3" xfId="642"/>
    <cellStyle name="Check Cell 2 4" xfId="643"/>
    <cellStyle name="Check Cell 2 5" xfId="644"/>
    <cellStyle name="Check Cell 3" xfId="645"/>
    <cellStyle name="Check Cell 4" xfId="646"/>
    <cellStyle name="Check Cell 5" xfId="647"/>
    <cellStyle name="Check Cell 6" xfId="648"/>
    <cellStyle name="Check Cell 7" xfId="649"/>
    <cellStyle name="Check Cell 8" xfId="650"/>
    <cellStyle name="Check Cell 9" xfId="651"/>
    <cellStyle name="Comma" xfId="652"/>
    <cellStyle name="Comma [0]" xfId="653"/>
    <cellStyle name="Comma 10" xfId="654"/>
    <cellStyle name="Comma 10 2" xfId="655"/>
    <cellStyle name="Comma 11" xfId="656"/>
    <cellStyle name="Comma 11 2" xfId="657"/>
    <cellStyle name="Comma 12" xfId="658"/>
    <cellStyle name="Comma 12 2" xfId="659"/>
    <cellStyle name="Comma 13" xfId="660"/>
    <cellStyle name="Comma 13 2" xfId="661"/>
    <cellStyle name="Comma 14" xfId="662"/>
    <cellStyle name="Comma 14 2" xfId="663"/>
    <cellStyle name="Comma 15" xfId="664"/>
    <cellStyle name="Comma 15 2" xfId="665"/>
    <cellStyle name="Comma 16" xfId="666"/>
    <cellStyle name="Comma 16 2" xfId="667"/>
    <cellStyle name="Comma 17" xfId="668"/>
    <cellStyle name="Comma 17 2" xfId="669"/>
    <cellStyle name="Comma 18" xfId="670"/>
    <cellStyle name="Comma 18 2" xfId="671"/>
    <cellStyle name="Comma 19" xfId="672"/>
    <cellStyle name="Comma 19 2" xfId="673"/>
    <cellStyle name="Comma 2" xfId="674"/>
    <cellStyle name="Comma 2 2" xfId="675"/>
    <cellStyle name="Comma 2 2 2" xfId="676"/>
    <cellStyle name="Comma 2 2 3" xfId="677"/>
    <cellStyle name="Comma 2 3" xfId="678"/>
    <cellStyle name="Comma 2 3 2" xfId="679"/>
    <cellStyle name="Comma 2 4" xfId="680"/>
    <cellStyle name="Comma 2 5" xfId="681"/>
    <cellStyle name="Comma 2_BA" xfId="682"/>
    <cellStyle name="Comma 20" xfId="683"/>
    <cellStyle name="Comma 21" xfId="684"/>
    <cellStyle name="Comma 22" xfId="685"/>
    <cellStyle name="Comma 22 2" xfId="686"/>
    <cellStyle name="Comma 23" xfId="687"/>
    <cellStyle name="Comma 24" xfId="688"/>
    <cellStyle name="Comma 25" xfId="689"/>
    <cellStyle name="Comma 26" xfId="690"/>
    <cellStyle name="Comma 27" xfId="691"/>
    <cellStyle name="Comma 28" xfId="692"/>
    <cellStyle name="Comma 29" xfId="693"/>
    <cellStyle name="Comma 3" xfId="694"/>
    <cellStyle name="Comma 3 2" xfId="695"/>
    <cellStyle name="Comma 3 2 2" xfId="696"/>
    <cellStyle name="Comma 3 3" xfId="697"/>
    <cellStyle name="Comma 30" xfId="698"/>
    <cellStyle name="Comma 31" xfId="699"/>
    <cellStyle name="Comma 32" xfId="700"/>
    <cellStyle name="Comma 33" xfId="701"/>
    <cellStyle name="Comma 34" xfId="702"/>
    <cellStyle name="Comma 35" xfId="703"/>
    <cellStyle name="Comma 36" xfId="704"/>
    <cellStyle name="Comma 37" xfId="705"/>
    <cellStyle name="Comma 38" xfId="706"/>
    <cellStyle name="Comma 39" xfId="707"/>
    <cellStyle name="Comma 4" xfId="708"/>
    <cellStyle name="Comma 4 2" xfId="709"/>
    <cellStyle name="Comma 4 3" xfId="710"/>
    <cellStyle name="Comma 4 4" xfId="711"/>
    <cellStyle name="Comma 4 5" xfId="712"/>
    <cellStyle name="Comma 4 6" xfId="713"/>
    <cellStyle name="Comma 40" xfId="714"/>
    <cellStyle name="Comma 41" xfId="715"/>
    <cellStyle name="Comma 42" xfId="716"/>
    <cellStyle name="Comma 43" xfId="717"/>
    <cellStyle name="Comma 5" xfId="718"/>
    <cellStyle name="Comma 5 2" xfId="719"/>
    <cellStyle name="Comma 5 3" xfId="720"/>
    <cellStyle name="Comma 5 4" xfId="721"/>
    <cellStyle name="Comma 5 5" xfId="722"/>
    <cellStyle name="Comma 6" xfId="723"/>
    <cellStyle name="Comma 6 2" xfId="724"/>
    <cellStyle name="Comma 6 3" xfId="725"/>
    <cellStyle name="Comma 6 4" xfId="726"/>
    <cellStyle name="Comma 6 5" xfId="727"/>
    <cellStyle name="Comma 7" xfId="728"/>
    <cellStyle name="Comma 7 2" xfId="729"/>
    <cellStyle name="Comma 7 3" xfId="730"/>
    <cellStyle name="Comma 7 4" xfId="731"/>
    <cellStyle name="Comma 7 5" xfId="732"/>
    <cellStyle name="Comma 8" xfId="733"/>
    <cellStyle name="Comma 8 2" xfId="734"/>
    <cellStyle name="Comma 8 3" xfId="735"/>
    <cellStyle name="Comma 8 4" xfId="736"/>
    <cellStyle name="Comma 8 5" xfId="737"/>
    <cellStyle name="Comma 9" xfId="738"/>
    <cellStyle name="Comma 9 2" xfId="739"/>
    <cellStyle name="Currency" xfId="740"/>
    <cellStyle name="Currency [0]" xfId="741"/>
    <cellStyle name="Excel Built-in Normal" xfId="742"/>
    <cellStyle name="Excel Built-in Normal 2" xfId="743"/>
    <cellStyle name="Excel Built-in Normal 3" xfId="744"/>
    <cellStyle name="Excel Built-in Normal_1" xfId="745"/>
    <cellStyle name="Explanatory Text" xfId="746"/>
    <cellStyle name="Explanatory Text 2" xfId="747"/>
    <cellStyle name="Explanatory Text 2 2" xfId="748"/>
    <cellStyle name="Explanatory Text 2 3" xfId="749"/>
    <cellStyle name="Explanatory Text 2 4" xfId="750"/>
    <cellStyle name="Explanatory Text 3" xfId="751"/>
    <cellStyle name="Explanatory Text 4" xfId="752"/>
    <cellStyle name="Explanatory Text 5" xfId="753"/>
    <cellStyle name="Explanatory Text 6" xfId="754"/>
    <cellStyle name="Explanatory Text 7" xfId="755"/>
    <cellStyle name="Explanatory Text 8" xfId="756"/>
    <cellStyle name="Explanatory Text 9" xfId="757"/>
    <cellStyle name="Followed Hyperlink" xfId="758"/>
    <cellStyle name="Good" xfId="759"/>
    <cellStyle name="Good 10" xfId="760"/>
    <cellStyle name="Good 2" xfId="761"/>
    <cellStyle name="Good 2 2" xfId="762"/>
    <cellStyle name="Good 2 3" xfId="763"/>
    <cellStyle name="Good 2 4" xfId="764"/>
    <cellStyle name="Good 2 5" xfId="765"/>
    <cellStyle name="Good 3" xfId="766"/>
    <cellStyle name="Good 4" xfId="767"/>
    <cellStyle name="Good 5" xfId="768"/>
    <cellStyle name="Good 6" xfId="769"/>
    <cellStyle name="Good 7" xfId="770"/>
    <cellStyle name="Good 8" xfId="771"/>
    <cellStyle name="Good 9" xfId="772"/>
    <cellStyle name="Halb" xfId="773"/>
    <cellStyle name="Hea" xfId="774"/>
    <cellStyle name="Heading 1" xfId="775"/>
    <cellStyle name="Heading 1 10" xfId="776"/>
    <cellStyle name="Heading 1 2" xfId="777"/>
    <cellStyle name="Heading 1 2 2" xfId="778"/>
    <cellStyle name="Heading 1 2 3" xfId="779"/>
    <cellStyle name="Heading 1 2 4" xfId="780"/>
    <cellStyle name="Heading 1 3" xfId="781"/>
    <cellStyle name="Heading 1 4" xfId="782"/>
    <cellStyle name="Heading 1 5" xfId="783"/>
    <cellStyle name="Heading 1 6" xfId="784"/>
    <cellStyle name="Heading 1 7" xfId="785"/>
    <cellStyle name="Heading 1 8" xfId="786"/>
    <cellStyle name="Heading 1 9" xfId="787"/>
    <cellStyle name="Heading 2" xfId="788"/>
    <cellStyle name="Heading 2 2" xfId="789"/>
    <cellStyle name="Heading 2 2 2" xfId="790"/>
    <cellStyle name="Heading 2 2 3" xfId="791"/>
    <cellStyle name="Heading 2 2 4" xfId="792"/>
    <cellStyle name="Heading 2 3" xfId="793"/>
    <cellStyle name="Heading 2 4" xfId="794"/>
    <cellStyle name="Heading 2 5" xfId="795"/>
    <cellStyle name="Heading 2 6" xfId="796"/>
    <cellStyle name="Heading 2 7" xfId="797"/>
    <cellStyle name="Heading 2 8" xfId="798"/>
    <cellStyle name="Heading 2 9" xfId="799"/>
    <cellStyle name="Heading 3" xfId="800"/>
    <cellStyle name="Heading 3 2" xfId="801"/>
    <cellStyle name="Heading 3 2 2" xfId="802"/>
    <cellStyle name="Heading 3 2 3" xfId="803"/>
    <cellStyle name="Heading 3 2 4" xfId="804"/>
    <cellStyle name="Heading 3 3" xfId="805"/>
    <cellStyle name="Heading 3 4" xfId="806"/>
    <cellStyle name="Heading 3 5" xfId="807"/>
    <cellStyle name="Heading 3 6" xfId="808"/>
    <cellStyle name="Heading 3 7" xfId="809"/>
    <cellStyle name="Heading 3 8" xfId="810"/>
    <cellStyle name="Heading 3 9" xfId="811"/>
    <cellStyle name="Heading 4" xfId="812"/>
    <cellStyle name="Heading 4 2" xfId="813"/>
    <cellStyle name="Heading 4 2 2" xfId="814"/>
    <cellStyle name="Heading 4 2 3" xfId="815"/>
    <cellStyle name="Heading 4 2 4" xfId="816"/>
    <cellStyle name="Heading 4 3" xfId="817"/>
    <cellStyle name="Heading 4 4" xfId="818"/>
    <cellStyle name="Heading 4 5" xfId="819"/>
    <cellStyle name="Heading 4 6" xfId="820"/>
    <cellStyle name="Heading 4 7" xfId="821"/>
    <cellStyle name="Heading 4 8" xfId="822"/>
    <cellStyle name="Heading 4 9" xfId="823"/>
    <cellStyle name="Heading1 1" xfId="824"/>
    <cellStyle name="Hyperlink" xfId="825"/>
    <cellStyle name="Hoiatustekst" xfId="826"/>
    <cellStyle name="Ievade" xfId="827"/>
    <cellStyle name="Ievade 2" xfId="828"/>
    <cellStyle name="Input" xfId="829"/>
    <cellStyle name="Input 10" xfId="830"/>
    <cellStyle name="Input 11" xfId="831"/>
    <cellStyle name="Input 12" xfId="832"/>
    <cellStyle name="Input 13" xfId="833"/>
    <cellStyle name="Input 14" xfId="834"/>
    <cellStyle name="Input 15" xfId="835"/>
    <cellStyle name="Input 16" xfId="836"/>
    <cellStyle name="Input 17" xfId="837"/>
    <cellStyle name="Input 18" xfId="838"/>
    <cellStyle name="Input 19" xfId="839"/>
    <cellStyle name="Input 2" xfId="840"/>
    <cellStyle name="Input 2 2" xfId="841"/>
    <cellStyle name="Input 2 3" xfId="842"/>
    <cellStyle name="Input 2 4" xfId="843"/>
    <cellStyle name="Input 20" xfId="844"/>
    <cellStyle name="Input 21" xfId="845"/>
    <cellStyle name="Input 22" xfId="846"/>
    <cellStyle name="Input 23" xfId="847"/>
    <cellStyle name="Input 24" xfId="848"/>
    <cellStyle name="Input 25" xfId="849"/>
    <cellStyle name="Input 3" xfId="850"/>
    <cellStyle name="Input 3 2" xfId="851"/>
    <cellStyle name="Input 3 3" xfId="852"/>
    <cellStyle name="Input 4" xfId="853"/>
    <cellStyle name="Input 4 2" xfId="854"/>
    <cellStyle name="Input 4 3" xfId="855"/>
    <cellStyle name="Input 5" xfId="856"/>
    <cellStyle name="Input 5 2" xfId="857"/>
    <cellStyle name="Input 5 3" xfId="858"/>
    <cellStyle name="Input 6" xfId="859"/>
    <cellStyle name="Input 6 2" xfId="860"/>
    <cellStyle name="Input 6 3" xfId="861"/>
    <cellStyle name="Input 7" xfId="862"/>
    <cellStyle name="Input 7 2" xfId="863"/>
    <cellStyle name="Input 8" xfId="864"/>
    <cellStyle name="Input 9" xfId="865"/>
    <cellStyle name="Izcēlums1 2" xfId="866"/>
    <cellStyle name="Izcēlums2 2" xfId="867"/>
    <cellStyle name="Izcēlums3 2" xfId="868"/>
    <cellStyle name="Izcēlums4 2" xfId="869"/>
    <cellStyle name="Izcēlums5 2" xfId="870"/>
    <cellStyle name="Izcēlums6 2" xfId="871"/>
    <cellStyle name="Izvade" xfId="872"/>
    <cellStyle name="Izvade 2" xfId="873"/>
    <cellStyle name="Kokku" xfId="874"/>
    <cellStyle name="Kontrolli lahtrit" xfId="875"/>
    <cellStyle name="Kopsumma" xfId="876"/>
    <cellStyle name="Kopsumma 2" xfId="877"/>
    <cellStyle name="Labs 2" xfId="878"/>
    <cellStyle name="Lingitud lahter" xfId="879"/>
    <cellStyle name="Linked Cell" xfId="880"/>
    <cellStyle name="Linked Cell 2" xfId="881"/>
    <cellStyle name="Linked Cell 2 2" xfId="882"/>
    <cellStyle name="Linked Cell 2 3" xfId="883"/>
    <cellStyle name="Linked Cell 2 4" xfId="884"/>
    <cellStyle name="Linked Cell 3" xfId="885"/>
    <cellStyle name="Linked Cell 4" xfId="886"/>
    <cellStyle name="Linked Cell 5" xfId="887"/>
    <cellStyle name="Linked Cell 6" xfId="888"/>
    <cellStyle name="Linked Cell 7" xfId="889"/>
    <cellStyle name="Linked Cell 8" xfId="890"/>
    <cellStyle name="Linked Cell 9" xfId="891"/>
    <cellStyle name="Märkus" xfId="892"/>
    <cellStyle name="Neitrāls" xfId="893"/>
    <cellStyle name="Neitrāls 2" xfId="894"/>
    <cellStyle name="Neutraalne" xfId="895"/>
    <cellStyle name="Neutral" xfId="896"/>
    <cellStyle name="Neutral 10" xfId="897"/>
    <cellStyle name="Neutral 2" xfId="898"/>
    <cellStyle name="Neutral 2 2" xfId="899"/>
    <cellStyle name="Neutral 2 3" xfId="900"/>
    <cellStyle name="Neutral 2 4" xfId="901"/>
    <cellStyle name="Neutral 2 5" xfId="902"/>
    <cellStyle name="Neutral 3" xfId="903"/>
    <cellStyle name="Neutral 4" xfId="904"/>
    <cellStyle name="Neutral 5" xfId="905"/>
    <cellStyle name="Neutral 6" xfId="906"/>
    <cellStyle name="Neutral 7" xfId="907"/>
    <cellStyle name="Neutral 8" xfId="908"/>
    <cellStyle name="Neutral 9" xfId="909"/>
    <cellStyle name="Normaallaad 2" xfId="910"/>
    <cellStyle name="Normal 10" xfId="911"/>
    <cellStyle name="Normal 11" xfId="912"/>
    <cellStyle name="Normal 11 2" xfId="913"/>
    <cellStyle name="Normal 11 3" xfId="914"/>
    <cellStyle name="Normal 11 3 2" xfId="915"/>
    <cellStyle name="Normal 11 4" xfId="916"/>
    <cellStyle name="Normal 12" xfId="917"/>
    <cellStyle name="Normal 12 2" xfId="918"/>
    <cellStyle name="Normal 12 3" xfId="919"/>
    <cellStyle name="Normal 12_BA" xfId="920"/>
    <cellStyle name="Normal 13" xfId="921"/>
    <cellStyle name="Normal 13 2" xfId="922"/>
    <cellStyle name="Normal 13 3" xfId="923"/>
    <cellStyle name="Normal 14" xfId="924"/>
    <cellStyle name="Normal 14 2" xfId="925"/>
    <cellStyle name="Normal 14 3" xfId="926"/>
    <cellStyle name="Normal 15" xfId="927"/>
    <cellStyle name="Normal 15 2" xfId="928"/>
    <cellStyle name="Normal 15 3" xfId="929"/>
    <cellStyle name="Normal 15 4" xfId="930"/>
    <cellStyle name="Normal 15_1.TS_IS" xfId="931"/>
    <cellStyle name="Normal 16" xfId="932"/>
    <cellStyle name="Normal 17" xfId="933"/>
    <cellStyle name="Normal 18" xfId="934"/>
    <cellStyle name="Normal 19" xfId="935"/>
    <cellStyle name="Normal 19 2" xfId="936"/>
    <cellStyle name="Normal 2" xfId="937"/>
    <cellStyle name="Normal 2 2" xfId="938"/>
    <cellStyle name="Normal 2 2 2" xfId="939"/>
    <cellStyle name="Normal 2 2 3" xfId="940"/>
    <cellStyle name="Normal 2 3" xfId="941"/>
    <cellStyle name="Normal 2 3 2" xfId="942"/>
    <cellStyle name="Normal 2 3 3" xfId="943"/>
    <cellStyle name="Normal 2 3 4" xfId="944"/>
    <cellStyle name="Normal 2 4" xfId="945"/>
    <cellStyle name="Normal 2 5" xfId="946"/>
    <cellStyle name="Normal 2 6" xfId="947"/>
    <cellStyle name="Normal 2 7" xfId="948"/>
    <cellStyle name="Normal 2 8" xfId="949"/>
    <cellStyle name="Normal 2 9" xfId="950"/>
    <cellStyle name="Normal 2_1_1" xfId="951"/>
    <cellStyle name="Normal 20" xfId="952"/>
    <cellStyle name="Normal 21" xfId="953"/>
    <cellStyle name="Normal 22" xfId="954"/>
    <cellStyle name="Normal 23" xfId="955"/>
    <cellStyle name="Normal 24" xfId="956"/>
    <cellStyle name="Normal 25" xfId="957"/>
    <cellStyle name="Normal 26" xfId="958"/>
    <cellStyle name="Normal 27" xfId="959"/>
    <cellStyle name="Normal 27 2" xfId="960"/>
    <cellStyle name="Normal 28" xfId="961"/>
    <cellStyle name="Normal 28 2" xfId="962"/>
    <cellStyle name="Normal 29" xfId="963"/>
    <cellStyle name="Normal 3" xfId="964"/>
    <cellStyle name="Normal 3 2" xfId="965"/>
    <cellStyle name="Normal 3 2 2" xfId="966"/>
    <cellStyle name="Normal 3 2 3" xfId="967"/>
    <cellStyle name="Normal 3 3" xfId="968"/>
    <cellStyle name="Normal 3 3 2" xfId="969"/>
    <cellStyle name="Normal 3 3 3" xfId="970"/>
    <cellStyle name="Normal 3 4" xfId="971"/>
    <cellStyle name="Normal 3 5" xfId="972"/>
    <cellStyle name="Normal 3_BA" xfId="973"/>
    <cellStyle name="Normal 30" xfId="974"/>
    <cellStyle name="Normal 31" xfId="975"/>
    <cellStyle name="Normal 32" xfId="976"/>
    <cellStyle name="Normal 33" xfId="977"/>
    <cellStyle name="Normal 34" xfId="978"/>
    <cellStyle name="Normal 35" xfId="979"/>
    <cellStyle name="Normal 36" xfId="980"/>
    <cellStyle name="Normal 36 2" xfId="981"/>
    <cellStyle name="Normal 36 3" xfId="982"/>
    <cellStyle name="Normal 37" xfId="983"/>
    <cellStyle name="Normal 38" xfId="984"/>
    <cellStyle name="Normal 38 2" xfId="985"/>
    <cellStyle name="Normal 39" xfId="986"/>
    <cellStyle name="Normal 4" xfId="987"/>
    <cellStyle name="Normal 4 2" xfId="988"/>
    <cellStyle name="Normal 4 3" xfId="989"/>
    <cellStyle name="Normal 4 4" xfId="990"/>
    <cellStyle name="Normal 4 5" xfId="991"/>
    <cellStyle name="Normal 4_BA" xfId="992"/>
    <cellStyle name="Normal 40" xfId="993"/>
    <cellStyle name="Normal 40 2" xfId="994"/>
    <cellStyle name="Normal 41" xfId="995"/>
    <cellStyle name="Normal 42" xfId="996"/>
    <cellStyle name="Normal 43" xfId="997"/>
    <cellStyle name="Normal 44" xfId="998"/>
    <cellStyle name="Normal 45" xfId="999"/>
    <cellStyle name="Normal 46" xfId="1000"/>
    <cellStyle name="Normal 47" xfId="1001"/>
    <cellStyle name="Normal 48" xfId="1002"/>
    <cellStyle name="Normal 49" xfId="1003"/>
    <cellStyle name="Normal 5" xfId="1004"/>
    <cellStyle name="Normal 5 2" xfId="1005"/>
    <cellStyle name="Normal 5 3" xfId="1006"/>
    <cellStyle name="Normal 5 4" xfId="1007"/>
    <cellStyle name="Normal 5_BA" xfId="1008"/>
    <cellStyle name="Normal 50" xfId="1009"/>
    <cellStyle name="Normal 51" xfId="1010"/>
    <cellStyle name="Normal 6" xfId="1011"/>
    <cellStyle name="Normal 6 2" xfId="1012"/>
    <cellStyle name="Normal 6 3" xfId="1013"/>
    <cellStyle name="Normal 7" xfId="1014"/>
    <cellStyle name="Normal 7 2" xfId="1015"/>
    <cellStyle name="Normal 8" xfId="1016"/>
    <cellStyle name="Normal 8 2" xfId="1017"/>
    <cellStyle name="Normal 9" xfId="1018"/>
    <cellStyle name="Normal 9 2" xfId="1019"/>
    <cellStyle name="Normal_2010 ab8 Skonto ulbrokas 11.01." xfId="1020"/>
    <cellStyle name="Normal_5" xfId="1021"/>
    <cellStyle name="Normal_Bill x.1" xfId="1022"/>
    <cellStyle name="Normal_demontāža" xfId="1023"/>
    <cellStyle name="Normal_lokalas tames forma2" xfId="1024"/>
    <cellStyle name="Normal_Sheet1" xfId="1025"/>
    <cellStyle name="Normal_tamlok" xfId="1026"/>
    <cellStyle name="Normal_TRIBINE" xfId="1027"/>
    <cellStyle name="Normal_TS_1" xfId="1028"/>
    <cellStyle name="Normal_UK" xfId="1029"/>
    <cellStyle name="Nosaukums" xfId="1030"/>
    <cellStyle name="Nosaukums 2" xfId="1031"/>
    <cellStyle name="Note" xfId="1032"/>
    <cellStyle name="Note 10" xfId="1033"/>
    <cellStyle name="Note 2" xfId="1034"/>
    <cellStyle name="Note 2 2" xfId="1035"/>
    <cellStyle name="Note 2 3" xfId="1036"/>
    <cellStyle name="Note 2 4" xfId="1037"/>
    <cellStyle name="Note 2 5" xfId="1038"/>
    <cellStyle name="Note 2 6" xfId="1039"/>
    <cellStyle name="Note 3" xfId="1040"/>
    <cellStyle name="Note 3 2" xfId="1041"/>
    <cellStyle name="Note 4" xfId="1042"/>
    <cellStyle name="Note 5" xfId="1043"/>
    <cellStyle name="Note 6" xfId="1044"/>
    <cellStyle name="Note 7" xfId="1045"/>
    <cellStyle name="Note 8" xfId="1046"/>
    <cellStyle name="Note 9" xfId="1047"/>
    <cellStyle name="Output" xfId="1048"/>
    <cellStyle name="Output 10" xfId="1049"/>
    <cellStyle name="Output 11" xfId="1050"/>
    <cellStyle name="Output 12" xfId="1051"/>
    <cellStyle name="Output 13" xfId="1052"/>
    <cellStyle name="Output 14" xfId="1053"/>
    <cellStyle name="Output 15" xfId="1054"/>
    <cellStyle name="Output 16" xfId="1055"/>
    <cellStyle name="Output 17" xfId="1056"/>
    <cellStyle name="Output 18" xfId="1057"/>
    <cellStyle name="Output 19" xfId="1058"/>
    <cellStyle name="Output 2" xfId="1059"/>
    <cellStyle name="Output 2 2" xfId="1060"/>
    <cellStyle name="Output 2 3" xfId="1061"/>
    <cellStyle name="Output 2 4" xfId="1062"/>
    <cellStyle name="Output 20" xfId="1063"/>
    <cellStyle name="Output 21" xfId="1064"/>
    <cellStyle name="Output 22" xfId="1065"/>
    <cellStyle name="Output 23" xfId="1066"/>
    <cellStyle name="Output 24" xfId="1067"/>
    <cellStyle name="Output 25" xfId="1068"/>
    <cellStyle name="Output 3" xfId="1069"/>
    <cellStyle name="Output 3 2" xfId="1070"/>
    <cellStyle name="Output 3 3" xfId="1071"/>
    <cellStyle name="Output 4" xfId="1072"/>
    <cellStyle name="Output 4 2" xfId="1073"/>
    <cellStyle name="Output 4 3" xfId="1074"/>
    <cellStyle name="Output 5" xfId="1075"/>
    <cellStyle name="Output 5 2" xfId="1076"/>
    <cellStyle name="Output 5 3" xfId="1077"/>
    <cellStyle name="Output 6" xfId="1078"/>
    <cellStyle name="Output 6 2" xfId="1079"/>
    <cellStyle name="Output 6 3" xfId="1080"/>
    <cellStyle name="Output 7" xfId="1081"/>
    <cellStyle name="Output 7 2" xfId="1082"/>
    <cellStyle name="Output 8" xfId="1083"/>
    <cellStyle name="Output 9" xfId="1084"/>
    <cellStyle name="Parasts 2" xfId="1085"/>
    <cellStyle name="Paskaidrojošs teksts 2" xfId="1086"/>
    <cellStyle name="Pārbaudes šūna 2" xfId="1087"/>
    <cellStyle name="Pealkiri" xfId="1088"/>
    <cellStyle name="Pealkiri 1" xfId="1089"/>
    <cellStyle name="Pealkiri 2" xfId="1090"/>
    <cellStyle name="Pealkiri 3" xfId="1091"/>
    <cellStyle name="Pealkiri 4" xfId="1092"/>
    <cellStyle name="Percent" xfId="1093"/>
    <cellStyle name="Percent 2" xfId="1094"/>
    <cellStyle name="Percent 2 2" xfId="1095"/>
    <cellStyle name="Percent 3" xfId="1096"/>
    <cellStyle name="Percent 4" xfId="1097"/>
    <cellStyle name="Piezīme 2" xfId="1098"/>
    <cellStyle name="Result 1" xfId="1099"/>
    <cellStyle name="Result2 1" xfId="1100"/>
    <cellStyle name="Rõhk1" xfId="1101"/>
    <cellStyle name="Rõhk2" xfId="1102"/>
    <cellStyle name="Rõhk3" xfId="1103"/>
    <cellStyle name="Rõhk4" xfId="1104"/>
    <cellStyle name="Rõhk5" xfId="1105"/>
    <cellStyle name="Rõhk6" xfId="1106"/>
    <cellStyle name="Saistīta šūna 2" xfId="1107"/>
    <cellStyle name="Saistītā šūna 2" xfId="1108"/>
    <cellStyle name="Selgitav tekst" xfId="1109"/>
    <cellStyle name="Sisestus" xfId="1110"/>
    <cellStyle name="Slikts 2" xfId="1111"/>
    <cellStyle name="Standard_Sonderpreisliste 2002-2" xfId="1112"/>
    <cellStyle name="Stils 1" xfId="1113"/>
    <cellStyle name="Stils 1 2" xfId="1114"/>
    <cellStyle name="Stils 1 2 2" xfId="1115"/>
    <cellStyle name="Stils 1 3" xfId="1116"/>
    <cellStyle name="Style 1" xfId="1117"/>
    <cellStyle name="Style 1 2" xfId="1118"/>
    <cellStyle name="Style 1 2 2" xfId="1119"/>
    <cellStyle name="Style 1 2 3" xfId="1120"/>
    <cellStyle name="Style 1 2 4" xfId="1121"/>
    <cellStyle name="Style 1 3" xfId="1122"/>
    <cellStyle name="Style 1_1 " xfId="1123"/>
    <cellStyle name="Title" xfId="1124"/>
    <cellStyle name="Title 2" xfId="1125"/>
    <cellStyle name="Title 2 2" xfId="1126"/>
    <cellStyle name="Title 2 3" xfId="1127"/>
    <cellStyle name="Title 2 4" xfId="1128"/>
    <cellStyle name="Title 3" xfId="1129"/>
    <cellStyle name="Title 4" xfId="1130"/>
    <cellStyle name="Title 5" xfId="1131"/>
    <cellStyle name="Title 6" xfId="1132"/>
    <cellStyle name="Title 7" xfId="1133"/>
    <cellStyle name="Title 8" xfId="1134"/>
    <cellStyle name="Title 9" xfId="1135"/>
    <cellStyle name="Total" xfId="1136"/>
    <cellStyle name="Total 2" xfId="1137"/>
    <cellStyle name="Total 2 2" xfId="1138"/>
    <cellStyle name="Total 2 3" xfId="1139"/>
    <cellStyle name="Total 2 4" xfId="1140"/>
    <cellStyle name="Total 3" xfId="1141"/>
    <cellStyle name="Total 4" xfId="1142"/>
    <cellStyle name="Total 5" xfId="1143"/>
    <cellStyle name="Total 6" xfId="1144"/>
    <cellStyle name="Total 7" xfId="1145"/>
    <cellStyle name="Total 8" xfId="1146"/>
    <cellStyle name="Total 9" xfId="1147"/>
    <cellStyle name="Väljund" xfId="1148"/>
    <cellStyle name="Virsraksts 1 2" xfId="1149"/>
    <cellStyle name="Virsraksts 2 2" xfId="1150"/>
    <cellStyle name="Virsraksts 3 2" xfId="1151"/>
    <cellStyle name="Virsraksts 4 2" xfId="1152"/>
    <cellStyle name="Warning Text" xfId="1153"/>
    <cellStyle name="Warning Text 2" xfId="1154"/>
    <cellStyle name="Warning Text 2 2" xfId="1155"/>
    <cellStyle name="Warning Text 2 3" xfId="1156"/>
    <cellStyle name="Warning Text 2 4" xfId="1157"/>
    <cellStyle name="Warning Text 3" xfId="1158"/>
    <cellStyle name="Warning Text 4" xfId="1159"/>
    <cellStyle name="Warning Text 5" xfId="1160"/>
    <cellStyle name="Warning Text 6" xfId="1161"/>
    <cellStyle name="Warning Text 7" xfId="1162"/>
    <cellStyle name="Warning Text 8" xfId="1163"/>
    <cellStyle name="Warning Text 9" xfId="1164"/>
    <cellStyle name="Обычный 2" xfId="1165"/>
    <cellStyle name="Обычный 2 2" xfId="1166"/>
    <cellStyle name="Обычный 2_Sheet1" xfId="1167"/>
    <cellStyle name="Обычный 3" xfId="1168"/>
    <cellStyle name="Обычный 4" xfId="1169"/>
    <cellStyle name="Обычный_2009-04-27_PED IESN" xfId="1170"/>
    <cellStyle name="Процентный 2" xfId="1171"/>
    <cellStyle name="Стиль 1" xfId="1172"/>
    <cellStyle name="Финансовый 2" xfId="1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P40"/>
  <sheetViews>
    <sheetView zoomScaleSheetLayoutView="100" zoomScalePageLayoutView="0" workbookViewId="0" topLeftCell="A7">
      <selection activeCell="B27" sqref="B27"/>
    </sheetView>
  </sheetViews>
  <sheetFormatPr defaultColWidth="9.140625" defaultRowHeight="12.75"/>
  <cols>
    <col min="2" max="2" width="9.7109375" style="0" customWidth="1"/>
    <col min="7" max="7" width="10.7109375" style="0" bestFit="1" customWidth="1"/>
  </cols>
  <sheetData>
    <row r="1" spans="8:11" ht="15.75">
      <c r="H1" s="313" t="s">
        <v>328</v>
      </c>
      <c r="I1" s="313"/>
      <c r="J1" s="313"/>
      <c r="K1" s="313"/>
    </row>
    <row r="2" spans="8:11" ht="29.25" customHeight="1">
      <c r="H2" s="314" t="s">
        <v>329</v>
      </c>
      <c r="I2" s="315"/>
      <c r="J2" s="315"/>
      <c r="K2" s="315"/>
    </row>
    <row r="3" spans="8:11" ht="8.25" customHeight="1">
      <c r="H3" s="316" t="s">
        <v>334</v>
      </c>
      <c r="I3" s="316"/>
      <c r="J3" s="316"/>
      <c r="K3" s="316"/>
    </row>
    <row r="5" ht="12.75">
      <c r="K5" s="3" t="s">
        <v>338</v>
      </c>
    </row>
    <row r="6" ht="12.75">
      <c r="K6" s="3"/>
    </row>
    <row r="7" ht="12.75">
      <c r="K7" s="3"/>
    </row>
    <row r="8" spans="8:11" ht="12.75">
      <c r="H8" s="335" t="s">
        <v>729</v>
      </c>
      <c r="I8" s="335"/>
      <c r="J8" s="335"/>
      <c r="K8" s="335"/>
    </row>
    <row r="9" ht="12.75">
      <c r="K9" s="3"/>
    </row>
    <row r="11" spans="1:11" ht="15">
      <c r="A11" s="317" t="s">
        <v>330</v>
      </c>
      <c r="B11" s="317"/>
      <c r="C11" s="317"/>
      <c r="D11" s="317"/>
      <c r="E11" s="317"/>
      <c r="F11" s="317"/>
      <c r="G11" s="317"/>
      <c r="H11" s="317"/>
      <c r="I11" s="317"/>
      <c r="J11" s="317"/>
      <c r="K11" s="317"/>
    </row>
    <row r="12" spans="1:11" ht="15.75">
      <c r="A12" s="318" t="s">
        <v>693</v>
      </c>
      <c r="B12" s="318"/>
      <c r="C12" s="318"/>
      <c r="D12" s="318"/>
      <c r="E12" s="318"/>
      <c r="F12" s="318"/>
      <c r="G12" s="318"/>
      <c r="H12" s="318"/>
      <c r="I12" s="318"/>
      <c r="J12" s="318"/>
      <c r="K12" s="318"/>
    </row>
    <row r="13" spans="1:11" ht="25.5" customHeight="1">
      <c r="A13" s="319" t="s">
        <v>320</v>
      </c>
      <c r="B13" s="319"/>
      <c r="C13" s="319"/>
      <c r="D13" s="320" t="str">
        <f>A12</f>
        <v>Mārupes vidusskolas stadiona pārbūve</v>
      </c>
      <c r="E13" s="321"/>
      <c r="F13" s="321"/>
      <c r="G13" s="321"/>
      <c r="H13" s="321"/>
      <c r="I13" s="321"/>
      <c r="J13" s="321"/>
      <c r="K13" s="321"/>
    </row>
    <row r="14" spans="1:16" ht="24" customHeight="1">
      <c r="A14" s="319" t="s">
        <v>331</v>
      </c>
      <c r="B14" s="319"/>
      <c r="C14" s="319"/>
      <c r="D14" s="322" t="str">
        <f>kopsavil_darb_veid!$D$7</f>
        <v>Kantora iela 97.,"Mārupes vidusskola", Mārupe. Mārupes novads</v>
      </c>
      <c r="E14" s="322"/>
      <c r="F14" s="322"/>
      <c r="G14" s="322"/>
      <c r="H14" s="322"/>
      <c r="I14" s="322"/>
      <c r="J14" s="322"/>
      <c r="K14" s="322"/>
      <c r="L14" s="35"/>
      <c r="M14" s="35"/>
      <c r="N14" s="35"/>
      <c r="O14" s="35"/>
      <c r="P14" s="35"/>
    </row>
    <row r="15" spans="1:11" ht="12.75">
      <c r="A15" s="325" t="s">
        <v>332</v>
      </c>
      <c r="B15" s="325"/>
      <c r="C15" s="325"/>
      <c r="D15" s="326"/>
      <c r="E15" s="326"/>
      <c r="F15" s="326"/>
      <c r="G15" s="326"/>
      <c r="H15" s="326"/>
      <c r="I15" s="326"/>
      <c r="J15" s="326"/>
      <c r="K15" s="326"/>
    </row>
    <row r="16" spans="5:11" ht="12.75">
      <c r="E16" s="233"/>
      <c r="F16" s="233"/>
      <c r="G16" s="336" t="s">
        <v>730</v>
      </c>
      <c r="H16" s="336"/>
      <c r="I16" s="336"/>
      <c r="J16" s="336"/>
      <c r="K16" s="336"/>
    </row>
    <row r="17" spans="1:11" ht="12.75">
      <c r="A17" s="6"/>
      <c r="B17" s="6"/>
      <c r="C17" s="6"/>
      <c r="D17" s="7"/>
      <c r="E17" s="7"/>
      <c r="F17" s="7"/>
      <c r="G17" s="7"/>
      <c r="H17" s="7"/>
      <c r="I17" s="7"/>
      <c r="J17" s="7"/>
      <c r="K17" s="7"/>
    </row>
    <row r="18" spans="1:11" ht="12.75" customHeight="1">
      <c r="A18" s="323" t="s">
        <v>347</v>
      </c>
      <c r="B18" s="323"/>
      <c r="C18" s="323" t="s">
        <v>296</v>
      </c>
      <c r="D18" s="323"/>
      <c r="E18" s="323"/>
      <c r="F18" s="323"/>
      <c r="G18" s="323"/>
      <c r="H18" s="327" t="s">
        <v>348</v>
      </c>
      <c r="I18" s="327"/>
      <c r="J18" s="327"/>
      <c r="K18" s="327"/>
    </row>
    <row r="19" spans="1:11" s="37" customFormat="1" ht="34.5" customHeight="1">
      <c r="A19" s="337"/>
      <c r="B19" s="337"/>
      <c r="C19" s="338" t="str">
        <f>$D$13</f>
        <v>Mārupes vidusskolas stadiona pārbūve</v>
      </c>
      <c r="D19" s="338"/>
      <c r="E19" s="338"/>
      <c r="F19" s="338"/>
      <c r="G19" s="338"/>
      <c r="H19" s="324"/>
      <c r="I19" s="324"/>
      <c r="J19" s="324"/>
      <c r="K19" s="324"/>
    </row>
    <row r="20" spans="1:11" ht="15">
      <c r="A20" s="328"/>
      <c r="B20" s="328"/>
      <c r="C20" s="332" t="s">
        <v>313</v>
      </c>
      <c r="D20" s="332"/>
      <c r="E20" s="332"/>
      <c r="F20" s="332"/>
      <c r="G20" s="332"/>
      <c r="H20" s="329"/>
      <c r="I20" s="329"/>
      <c r="J20" s="329"/>
      <c r="K20" s="329"/>
    </row>
    <row r="21" spans="1:11" ht="15">
      <c r="A21" s="328"/>
      <c r="B21" s="328"/>
      <c r="C21" s="328"/>
      <c r="D21" s="328"/>
      <c r="E21" s="328"/>
      <c r="F21" s="328"/>
      <c r="G21" s="328"/>
      <c r="H21" s="328"/>
      <c r="I21" s="328"/>
      <c r="J21" s="328"/>
      <c r="K21" s="328"/>
    </row>
    <row r="22" spans="1:11" ht="15">
      <c r="A22" s="237" t="s">
        <v>733</v>
      </c>
      <c r="B22" s="2"/>
      <c r="C22" s="185"/>
      <c r="E22" s="185"/>
      <c r="F22" s="185"/>
      <c r="G22" s="234">
        <v>0.05</v>
      </c>
      <c r="H22" s="1"/>
      <c r="I22" s="1"/>
      <c r="J22" s="1"/>
      <c r="K22" s="1"/>
    </row>
    <row r="23" spans="1:11" ht="15">
      <c r="A23" s="2"/>
      <c r="B23" s="2"/>
      <c r="C23" s="185"/>
      <c r="D23" s="185"/>
      <c r="E23" s="185"/>
      <c r="F23" s="333" t="s">
        <v>732</v>
      </c>
      <c r="G23" s="333"/>
      <c r="H23" s="1"/>
      <c r="I23" s="1"/>
      <c r="J23" s="1"/>
      <c r="K23" s="1"/>
    </row>
    <row r="24" spans="1:11" ht="15">
      <c r="A24" s="328"/>
      <c r="B24" s="328"/>
      <c r="C24" s="332" t="s">
        <v>731</v>
      </c>
      <c r="D24" s="332"/>
      <c r="E24" s="332"/>
      <c r="F24" s="332"/>
      <c r="G24" s="332"/>
      <c r="H24" s="329"/>
      <c r="I24" s="329"/>
      <c r="J24" s="329"/>
      <c r="K24" s="329"/>
    </row>
    <row r="25" spans="8:11" s="28" customFormat="1" ht="15">
      <c r="H25" s="331"/>
      <c r="I25" s="331"/>
      <c r="J25" s="331"/>
      <c r="K25" s="331"/>
    </row>
    <row r="26" spans="1:11" s="28" customFormat="1" ht="15">
      <c r="A26" s="330"/>
      <c r="B26" s="330"/>
      <c r="C26" s="330"/>
      <c r="D26" s="330"/>
      <c r="E26" s="330"/>
      <c r="F26" s="330"/>
      <c r="G26" s="220"/>
      <c r="H26" s="331"/>
      <c r="I26" s="331"/>
      <c r="J26" s="331"/>
      <c r="K26" s="331"/>
    </row>
    <row r="27" spans="1:11" ht="15">
      <c r="A27" s="26"/>
      <c r="B27" s="26"/>
      <c r="C27" s="26"/>
      <c r="D27" s="26"/>
      <c r="E27" s="26"/>
      <c r="F27" s="26"/>
      <c r="G27" s="26"/>
      <c r="H27" s="27"/>
      <c r="I27" s="27"/>
      <c r="J27" s="27"/>
      <c r="K27" s="27"/>
    </row>
    <row r="28" spans="1:11" ht="14.25">
      <c r="A28" s="8"/>
      <c r="B28" s="8"/>
      <c r="C28" s="9"/>
      <c r="D28" s="9"/>
      <c r="E28" s="9"/>
      <c r="F28" s="9"/>
      <c r="G28" s="10"/>
      <c r="H28" s="10"/>
      <c r="I28" s="10"/>
      <c r="J28" s="10"/>
      <c r="K28" s="10"/>
    </row>
    <row r="29" spans="1:11" ht="14.25">
      <c r="A29" s="8"/>
      <c r="B29" s="8"/>
      <c r="C29" s="9"/>
      <c r="D29" s="9"/>
      <c r="E29" s="9"/>
      <c r="F29" s="9"/>
      <c r="G29" s="10"/>
      <c r="H29" s="10"/>
      <c r="I29" s="10"/>
      <c r="J29" s="10"/>
      <c r="K29" s="10"/>
    </row>
    <row r="30" spans="1:11" ht="12.75">
      <c r="A30" t="s">
        <v>314</v>
      </c>
      <c r="C30" s="14" t="s">
        <v>315</v>
      </c>
      <c r="D30" s="14"/>
      <c r="E30" s="310"/>
      <c r="F30" s="311"/>
      <c r="G30" s="311"/>
      <c r="H30" s="14"/>
      <c r="I30" s="312"/>
      <c r="J30" s="312"/>
      <c r="K30" s="312"/>
    </row>
    <row r="31" spans="1:11" ht="12.75">
      <c r="A31" s="3"/>
      <c r="C31" s="309" t="s">
        <v>316</v>
      </c>
      <c r="D31" s="309"/>
      <c r="E31" s="309" t="s">
        <v>317</v>
      </c>
      <c r="F31" s="309"/>
      <c r="G31" s="309"/>
      <c r="H31" s="13"/>
      <c r="I31" s="309" t="s">
        <v>318</v>
      </c>
      <c r="J31" s="309"/>
      <c r="K31" s="309"/>
    </row>
    <row r="32" spans="1:11" ht="12.75">
      <c r="A32" s="3"/>
      <c r="C32" s="219"/>
      <c r="D32" s="219"/>
      <c r="E32" s="219"/>
      <c r="F32" s="219"/>
      <c r="G32" s="219"/>
      <c r="H32" s="13"/>
      <c r="I32" s="219"/>
      <c r="J32" s="219"/>
      <c r="K32" s="219"/>
    </row>
    <row r="33" spans="2:11" ht="12.75">
      <c r="B33" s="5"/>
      <c r="C33" s="5"/>
      <c r="D33" s="5"/>
      <c r="E33" s="5"/>
      <c r="F33" s="5"/>
      <c r="G33" s="5"/>
      <c r="H33" s="5"/>
      <c r="I33" s="5"/>
      <c r="J33" s="5"/>
      <c r="K33" s="5"/>
    </row>
    <row r="34" spans="2:11" ht="12.75" customHeight="1">
      <c r="B34" s="5"/>
      <c r="C34" s="5"/>
      <c r="D34" s="5"/>
      <c r="H34" s="5"/>
      <c r="I34" s="5"/>
      <c r="J34" s="5"/>
      <c r="K34" s="5"/>
    </row>
    <row r="35" spans="1:11" ht="12.75">
      <c r="A35" t="s">
        <v>319</v>
      </c>
      <c r="C35" s="14" t="s">
        <v>315</v>
      </c>
      <c r="D35" s="14"/>
      <c r="E35" s="310"/>
      <c r="F35" s="310"/>
      <c r="G35" s="310"/>
      <c r="H35" s="14"/>
      <c r="I35" s="312"/>
      <c r="J35" s="312"/>
      <c r="K35" s="312"/>
    </row>
    <row r="36" spans="3:11" ht="12.75">
      <c r="C36" s="309" t="s">
        <v>316</v>
      </c>
      <c r="D36" s="309"/>
      <c r="E36" s="309" t="s">
        <v>317</v>
      </c>
      <c r="F36" s="309"/>
      <c r="G36" s="309"/>
      <c r="H36" s="13"/>
      <c r="I36" s="309" t="s">
        <v>318</v>
      </c>
      <c r="J36" s="309"/>
      <c r="K36" s="309"/>
    </row>
    <row r="37" spans="3:11" ht="12.75">
      <c r="C37" s="219"/>
      <c r="D37" s="219"/>
      <c r="E37" s="219"/>
      <c r="F37" s="219"/>
      <c r="G37" s="219"/>
      <c r="H37" s="13"/>
      <c r="I37" s="219"/>
      <c r="J37" s="219"/>
      <c r="K37" s="219"/>
    </row>
    <row r="38" ht="12.75">
      <c r="B38" s="5"/>
    </row>
    <row r="39" spans="1:11" ht="26.25" customHeight="1">
      <c r="A39" s="334" t="s">
        <v>734</v>
      </c>
      <c r="B39" s="334"/>
      <c r="C39" s="236" t="s">
        <v>315</v>
      </c>
      <c r="D39" s="236"/>
      <c r="E39" s="310"/>
      <c r="F39" s="310"/>
      <c r="G39" s="310"/>
      <c r="H39" s="14"/>
      <c r="I39" s="312"/>
      <c r="J39" s="312"/>
      <c r="K39" s="312"/>
    </row>
    <row r="40" spans="1:11" ht="12.75">
      <c r="A40" s="235"/>
      <c r="C40" s="309" t="s">
        <v>316</v>
      </c>
      <c r="D40" s="309"/>
      <c r="F40" s="219" t="s">
        <v>317</v>
      </c>
      <c r="G40" s="219"/>
      <c r="H40" s="13"/>
      <c r="J40" s="219" t="s">
        <v>318</v>
      </c>
      <c r="K40" s="219"/>
    </row>
  </sheetData>
  <sheetProtection/>
  <mergeCells count="44">
    <mergeCell ref="C40:D40"/>
    <mergeCell ref="A21:K21"/>
    <mergeCell ref="F23:G23"/>
    <mergeCell ref="A39:B39"/>
    <mergeCell ref="H8:K8"/>
    <mergeCell ref="G16:K16"/>
    <mergeCell ref="E39:G39"/>
    <mergeCell ref="I39:K39"/>
    <mergeCell ref="A19:B19"/>
    <mergeCell ref="C19:G19"/>
    <mergeCell ref="A24:B24"/>
    <mergeCell ref="H24:K24"/>
    <mergeCell ref="A26:F26"/>
    <mergeCell ref="H26:K26"/>
    <mergeCell ref="H25:K25"/>
    <mergeCell ref="A20:B20"/>
    <mergeCell ref="C20:G20"/>
    <mergeCell ref="H20:K20"/>
    <mergeCell ref="C24:G24"/>
    <mergeCell ref="D14:K14"/>
    <mergeCell ref="A14:C14"/>
    <mergeCell ref="A18:B18"/>
    <mergeCell ref="H19:K19"/>
    <mergeCell ref="C18:G18"/>
    <mergeCell ref="A15:C15"/>
    <mergeCell ref="D15:K15"/>
    <mergeCell ref="H18:K18"/>
    <mergeCell ref="C36:D36"/>
    <mergeCell ref="C31:D31"/>
    <mergeCell ref="H1:K1"/>
    <mergeCell ref="H2:K2"/>
    <mergeCell ref="H3:K3"/>
    <mergeCell ref="A11:K11"/>
    <mergeCell ref="A12:K12"/>
    <mergeCell ref="A13:C13"/>
    <mergeCell ref="D13:K13"/>
    <mergeCell ref="E36:G36"/>
    <mergeCell ref="I36:K36"/>
    <mergeCell ref="E30:G30"/>
    <mergeCell ref="I30:K30"/>
    <mergeCell ref="E31:G31"/>
    <mergeCell ref="I31:K31"/>
    <mergeCell ref="I35:K35"/>
    <mergeCell ref="E35:G35"/>
  </mergeCells>
  <printOptions horizontalCentered="1"/>
  <pageMargins left="0" right="0" top="0.7480314960629921" bottom="0.7480314960629921"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theme="6" tint="-0.4999699890613556"/>
  </sheetPr>
  <dimension ref="A1:Q118"/>
  <sheetViews>
    <sheetView zoomScaleSheetLayoutView="115" zoomScalePageLayoutView="0" workbookViewId="0" topLeftCell="A1">
      <selection activeCell="Q7" sqref="Q7"/>
    </sheetView>
  </sheetViews>
  <sheetFormatPr defaultColWidth="9.28125" defaultRowHeight="12.75"/>
  <cols>
    <col min="1" max="1" width="3.421875" style="97" customWidth="1"/>
    <col min="2" max="2" width="35.28125" style="98" customWidth="1"/>
    <col min="3" max="3" width="3.7109375" style="99" customWidth="1"/>
    <col min="4" max="4" width="9.00390625" style="99" customWidth="1"/>
    <col min="5" max="5" width="7.5742187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3" width="10.28125" style="100" customWidth="1"/>
    <col min="14" max="14" width="10.140625" style="100" customWidth="1"/>
    <col min="15" max="15" width="11.421875" style="100" customWidth="1"/>
    <col min="16" max="16384" width="9.28125" style="88" customWidth="1"/>
  </cols>
  <sheetData>
    <row r="1" spans="1:15" s="48" customFormat="1" ht="15">
      <c r="A1" s="388" t="s">
        <v>133</v>
      </c>
      <c r="B1" s="389"/>
      <c r="C1" s="388"/>
      <c r="D1" s="388"/>
      <c r="E1" s="388"/>
      <c r="F1" s="388"/>
      <c r="G1" s="388"/>
      <c r="H1" s="388"/>
      <c r="I1" s="388"/>
      <c r="J1" s="388"/>
      <c r="K1" s="388"/>
      <c r="L1" s="388"/>
      <c r="M1" s="388"/>
      <c r="N1" s="388"/>
      <c r="O1" s="388"/>
    </row>
    <row r="2" spans="1:15" s="48" customFormat="1" ht="26.25" customHeight="1">
      <c r="A2" s="390" t="s">
        <v>693</v>
      </c>
      <c r="B2" s="389"/>
      <c r="C2" s="388"/>
      <c r="D2" s="388"/>
      <c r="E2" s="388"/>
      <c r="F2" s="388"/>
      <c r="G2" s="388"/>
      <c r="H2" s="388"/>
      <c r="I2" s="388"/>
      <c r="J2" s="388"/>
      <c r="K2" s="388"/>
      <c r="L2" s="388"/>
      <c r="M2" s="388"/>
      <c r="N2" s="388"/>
      <c r="O2" s="388"/>
    </row>
    <row r="3" spans="1:15" s="48" customFormat="1" ht="11.25">
      <c r="A3" s="391" t="s">
        <v>294</v>
      </c>
      <c r="B3" s="392"/>
      <c r="C3" s="391"/>
      <c r="D3" s="391"/>
      <c r="E3" s="391"/>
      <c r="F3" s="391"/>
      <c r="G3" s="391"/>
      <c r="H3" s="391"/>
      <c r="I3" s="391"/>
      <c r="J3" s="391"/>
      <c r="K3" s="391"/>
      <c r="L3" s="391"/>
      <c r="M3" s="391"/>
      <c r="N3" s="391"/>
      <c r="O3" s="391"/>
    </row>
    <row r="4" spans="1:15" s="48" customFormat="1" ht="27" customHeight="1">
      <c r="A4" s="393" t="s">
        <v>295</v>
      </c>
      <c r="B4" s="393"/>
      <c r="C4" s="394" t="str">
        <f>A2</f>
        <v>Mārupes vidusskolas stadiona pārbūve</v>
      </c>
      <c r="D4" s="394"/>
      <c r="E4" s="394"/>
      <c r="F4" s="394"/>
      <c r="G4" s="394"/>
      <c r="H4" s="394"/>
      <c r="I4" s="394"/>
      <c r="J4" s="394"/>
      <c r="K4" s="394"/>
      <c r="L4" s="394"/>
      <c r="M4" s="394"/>
      <c r="N4" s="394"/>
      <c r="O4" s="394"/>
    </row>
    <row r="5" spans="1:15" s="48" customFormat="1" ht="14.25">
      <c r="A5" s="393" t="s">
        <v>296</v>
      </c>
      <c r="B5" s="393"/>
      <c r="C5" s="394" t="str">
        <f>$A$13</f>
        <v>TS darbi</v>
      </c>
      <c r="D5" s="394"/>
      <c r="E5" s="394"/>
      <c r="F5" s="394"/>
      <c r="G5" s="394"/>
      <c r="H5" s="394"/>
      <c r="I5" s="394"/>
      <c r="J5" s="394"/>
      <c r="K5" s="394"/>
      <c r="L5" s="394"/>
      <c r="M5" s="394"/>
      <c r="N5" s="394"/>
      <c r="O5" s="394"/>
    </row>
    <row r="6" spans="1:15" s="48" customFormat="1" ht="25.5" customHeight="1">
      <c r="A6" s="393" t="s">
        <v>297</v>
      </c>
      <c r="B6" s="393"/>
      <c r="C6" s="394" t="s">
        <v>288</v>
      </c>
      <c r="D6" s="395"/>
      <c r="E6" s="395"/>
      <c r="F6" s="395"/>
      <c r="G6" s="395"/>
      <c r="H6" s="395"/>
      <c r="I6" s="395"/>
      <c r="J6" s="395"/>
      <c r="K6" s="395"/>
      <c r="L6" s="395"/>
      <c r="M6" s="395"/>
      <c r="N6" s="395"/>
      <c r="O6" s="395"/>
    </row>
    <row r="7" spans="1:15" s="48" customFormat="1" ht="14.25">
      <c r="A7" s="393" t="s">
        <v>364</v>
      </c>
      <c r="B7" s="393"/>
      <c r="C7" s="398"/>
      <c r="D7" s="398"/>
      <c r="E7" s="398"/>
      <c r="F7" s="398"/>
      <c r="G7" s="398"/>
      <c r="H7" s="398"/>
      <c r="I7" s="398"/>
      <c r="J7" s="398"/>
      <c r="K7" s="398"/>
      <c r="L7" s="398"/>
      <c r="M7" s="398"/>
      <c r="N7" s="398"/>
      <c r="O7" s="398"/>
    </row>
    <row r="8" spans="1:15" s="48" customFormat="1" ht="14.25">
      <c r="A8" s="399" t="s">
        <v>696</v>
      </c>
      <c r="B8" s="399"/>
      <c r="C8" s="393"/>
      <c r="D8" s="393"/>
      <c r="E8" s="393"/>
      <c r="F8" s="393"/>
      <c r="G8" s="393"/>
      <c r="H8" s="393"/>
      <c r="I8" s="393"/>
      <c r="J8" s="393"/>
      <c r="K8" s="393"/>
      <c r="L8" s="393"/>
      <c r="M8" s="393"/>
      <c r="N8" s="393"/>
      <c r="O8" s="393"/>
    </row>
    <row r="9" spans="1:15" s="48" customFormat="1" ht="14.25">
      <c r="A9" s="79"/>
      <c r="B9" s="80"/>
      <c r="C9" s="81"/>
      <c r="D9" s="81"/>
      <c r="E9" s="78"/>
      <c r="F9" s="78"/>
      <c r="G9" s="78"/>
      <c r="H9" s="78"/>
      <c r="I9" s="78"/>
      <c r="J9" s="78"/>
      <c r="K9" s="78"/>
      <c r="L9" s="78" t="s">
        <v>333</v>
      </c>
      <c r="M9" s="82"/>
      <c r="N9" s="395">
        <f>$O$109</f>
        <v>0</v>
      </c>
      <c r="O9" s="395"/>
    </row>
    <row r="10" spans="1:15" s="48" customFormat="1" ht="14.25">
      <c r="A10" s="79"/>
      <c r="B10" s="83"/>
      <c r="C10" s="81"/>
      <c r="D10" s="81"/>
      <c r="E10" s="78"/>
      <c r="F10" s="78"/>
      <c r="G10" s="78"/>
      <c r="H10" s="78"/>
      <c r="I10" s="78"/>
      <c r="J10" s="78"/>
      <c r="K10" s="78"/>
      <c r="L10" s="78" t="s">
        <v>298</v>
      </c>
      <c r="M10" s="82"/>
      <c r="N10" s="421"/>
      <c r="O10" s="421"/>
    </row>
    <row r="11" spans="1:15" s="87" customFormat="1" ht="12.75">
      <c r="A11" s="427" t="s">
        <v>299</v>
      </c>
      <c r="B11" s="383" t="s">
        <v>300</v>
      </c>
      <c r="C11" s="384" t="s">
        <v>301</v>
      </c>
      <c r="D11" s="384" t="s">
        <v>302</v>
      </c>
      <c r="E11" s="385" t="s">
        <v>303</v>
      </c>
      <c r="F11" s="385"/>
      <c r="G11" s="385"/>
      <c r="H11" s="385"/>
      <c r="I11" s="385"/>
      <c r="J11" s="385"/>
      <c r="K11" s="383" t="s">
        <v>304</v>
      </c>
      <c r="L11" s="383"/>
      <c r="M11" s="383"/>
      <c r="N11" s="383"/>
      <c r="O11" s="383"/>
    </row>
    <row r="12" spans="1:15" s="87" customFormat="1" ht="139.5">
      <c r="A12" s="428"/>
      <c r="B12" s="383"/>
      <c r="C12" s="384"/>
      <c r="D12" s="384"/>
      <c r="E12" s="85" t="s">
        <v>305</v>
      </c>
      <c r="F12" s="85" t="s">
        <v>365</v>
      </c>
      <c r="G12" s="85" t="s">
        <v>366</v>
      </c>
      <c r="H12" s="85" t="s">
        <v>367</v>
      </c>
      <c r="I12" s="85" t="s">
        <v>368</v>
      </c>
      <c r="J12" s="85" t="s">
        <v>369</v>
      </c>
      <c r="K12" s="85" t="s">
        <v>306</v>
      </c>
      <c r="L12" s="85" t="s">
        <v>366</v>
      </c>
      <c r="M12" s="85" t="s">
        <v>367</v>
      </c>
      <c r="N12" s="85" t="s">
        <v>368</v>
      </c>
      <c r="O12" s="85" t="s">
        <v>370</v>
      </c>
    </row>
    <row r="13" spans="1:15" ht="12.75">
      <c r="A13" s="457" t="s">
        <v>538</v>
      </c>
      <c r="B13" s="457"/>
      <c r="C13" s="457"/>
      <c r="D13" s="457"/>
      <c r="E13" s="457"/>
      <c r="F13" s="457"/>
      <c r="G13" s="457"/>
      <c r="H13" s="457"/>
      <c r="I13" s="457"/>
      <c r="J13" s="457"/>
      <c r="K13" s="457"/>
      <c r="L13" s="457"/>
      <c r="M13" s="457"/>
      <c r="N13" s="457"/>
      <c r="O13" s="457"/>
    </row>
    <row r="14" spans="1:15" ht="12.75">
      <c r="A14" s="455" t="s">
        <v>480</v>
      </c>
      <c r="B14" s="455"/>
      <c r="C14" s="455"/>
      <c r="D14" s="455"/>
      <c r="E14" s="455"/>
      <c r="F14" s="455"/>
      <c r="G14" s="455"/>
      <c r="H14" s="455"/>
      <c r="I14" s="455"/>
      <c r="J14" s="455"/>
      <c r="K14" s="455"/>
      <c r="L14" s="455"/>
      <c r="M14" s="455"/>
      <c r="N14" s="455"/>
      <c r="O14" s="455"/>
    </row>
    <row r="15" spans="1:15" s="243" customFormat="1" ht="48">
      <c r="A15" s="239">
        <v>1</v>
      </c>
      <c r="B15" s="266" t="s">
        <v>755</v>
      </c>
      <c r="C15" s="267" t="s">
        <v>640</v>
      </c>
      <c r="D15" s="268">
        <v>3410</v>
      </c>
      <c r="E15" s="242"/>
      <c r="F15" s="242"/>
      <c r="G15" s="242"/>
      <c r="H15" s="242"/>
      <c r="I15" s="242"/>
      <c r="J15" s="242"/>
      <c r="K15" s="242"/>
      <c r="L15" s="242"/>
      <c r="M15" s="242"/>
      <c r="N15" s="242"/>
      <c r="O15" s="242"/>
    </row>
    <row r="16" spans="1:15" s="243" customFormat="1" ht="72">
      <c r="A16" s="239">
        <v>2</v>
      </c>
      <c r="B16" s="266" t="s">
        <v>756</v>
      </c>
      <c r="C16" s="267" t="s">
        <v>640</v>
      </c>
      <c r="D16" s="268">
        <v>5485</v>
      </c>
      <c r="E16" s="242"/>
      <c r="F16" s="242"/>
      <c r="G16" s="242"/>
      <c r="H16" s="242"/>
      <c r="I16" s="242"/>
      <c r="J16" s="242"/>
      <c r="K16" s="242"/>
      <c r="L16" s="242"/>
      <c r="M16" s="242"/>
      <c r="N16" s="242"/>
      <c r="O16" s="242"/>
    </row>
    <row r="17" spans="1:15" s="243" customFormat="1" ht="60">
      <c r="A17" s="239">
        <v>3</v>
      </c>
      <c r="B17" s="266" t="s">
        <v>757</v>
      </c>
      <c r="C17" s="267" t="s">
        <v>640</v>
      </c>
      <c r="D17" s="268">
        <v>110</v>
      </c>
      <c r="E17" s="242"/>
      <c r="F17" s="242"/>
      <c r="G17" s="242"/>
      <c r="H17" s="242"/>
      <c r="I17" s="242"/>
      <c r="J17" s="242"/>
      <c r="K17" s="242"/>
      <c r="L17" s="242"/>
      <c r="M17" s="242"/>
      <c r="N17" s="242"/>
      <c r="O17" s="242"/>
    </row>
    <row r="18" spans="1:15" s="243" customFormat="1" ht="48">
      <c r="A18" s="239">
        <v>4</v>
      </c>
      <c r="B18" s="266" t="s">
        <v>758</v>
      </c>
      <c r="C18" s="269" t="s">
        <v>335</v>
      </c>
      <c r="D18" s="268">
        <v>4</v>
      </c>
      <c r="E18" s="242"/>
      <c r="F18" s="242"/>
      <c r="G18" s="242"/>
      <c r="H18" s="242"/>
      <c r="I18" s="242"/>
      <c r="J18" s="242"/>
      <c r="K18" s="242"/>
      <c r="L18" s="242"/>
      <c r="M18" s="242"/>
      <c r="N18" s="242"/>
      <c r="O18" s="242"/>
    </row>
    <row r="19" spans="1:15" s="243" customFormat="1" ht="48">
      <c r="A19" s="239">
        <v>5</v>
      </c>
      <c r="B19" s="266" t="s">
        <v>759</v>
      </c>
      <c r="C19" s="269" t="s">
        <v>335</v>
      </c>
      <c r="D19" s="268">
        <v>4</v>
      </c>
      <c r="E19" s="242"/>
      <c r="F19" s="242"/>
      <c r="G19" s="242"/>
      <c r="H19" s="242"/>
      <c r="I19" s="242"/>
      <c r="J19" s="242"/>
      <c r="K19" s="242"/>
      <c r="L19" s="242"/>
      <c r="M19" s="242"/>
      <c r="N19" s="242"/>
      <c r="O19" s="242"/>
    </row>
    <row r="20" spans="1:15" s="243" customFormat="1" ht="36">
      <c r="A20" s="239">
        <v>6</v>
      </c>
      <c r="B20" s="266" t="s">
        <v>760</v>
      </c>
      <c r="C20" s="269" t="s">
        <v>337</v>
      </c>
      <c r="D20" s="268">
        <v>40</v>
      </c>
      <c r="E20" s="242"/>
      <c r="F20" s="242"/>
      <c r="G20" s="242"/>
      <c r="H20" s="242"/>
      <c r="I20" s="242"/>
      <c r="J20" s="242"/>
      <c r="K20" s="242"/>
      <c r="L20" s="242"/>
      <c r="M20" s="242"/>
      <c r="N20" s="242"/>
      <c r="O20" s="242"/>
    </row>
    <row r="21" spans="1:15" ht="12.75">
      <c r="A21" s="458" t="s">
        <v>350</v>
      </c>
      <c r="B21" s="458"/>
      <c r="C21" s="458"/>
      <c r="D21" s="458"/>
      <c r="E21" s="458"/>
      <c r="F21" s="458"/>
      <c r="G21" s="458"/>
      <c r="H21" s="458"/>
      <c r="I21" s="458"/>
      <c r="J21" s="458"/>
      <c r="K21" s="458"/>
      <c r="L21" s="458"/>
      <c r="M21" s="458"/>
      <c r="N21" s="458"/>
      <c r="O21" s="458"/>
    </row>
    <row r="22" spans="1:15" s="243" customFormat="1" ht="72">
      <c r="A22" s="239">
        <v>7</v>
      </c>
      <c r="B22" s="270" t="s">
        <v>481</v>
      </c>
      <c r="C22" s="267" t="s">
        <v>747</v>
      </c>
      <c r="D22" s="268">
        <v>580.91</v>
      </c>
      <c r="E22" s="242"/>
      <c r="F22" s="242"/>
      <c r="G22" s="242"/>
      <c r="H22" s="242"/>
      <c r="I22" s="242"/>
      <c r="J22" s="242"/>
      <c r="K22" s="242"/>
      <c r="L22" s="242"/>
      <c r="M22" s="242"/>
      <c r="N22" s="242"/>
      <c r="O22" s="242"/>
    </row>
    <row r="23" spans="1:15" s="243" customFormat="1" ht="24">
      <c r="A23" s="239">
        <v>8</v>
      </c>
      <c r="B23" s="270" t="s">
        <v>630</v>
      </c>
      <c r="C23" s="267" t="s">
        <v>748</v>
      </c>
      <c r="D23" s="268">
        <v>12827.25</v>
      </c>
      <c r="E23" s="242"/>
      <c r="F23" s="242"/>
      <c r="G23" s="242"/>
      <c r="H23" s="242"/>
      <c r="I23" s="242"/>
      <c r="J23" s="242"/>
      <c r="K23" s="242"/>
      <c r="L23" s="242"/>
      <c r="M23" s="242"/>
      <c r="N23" s="242"/>
      <c r="O23" s="242"/>
    </row>
    <row r="24" spans="1:15" s="243" customFormat="1" ht="36">
      <c r="A24" s="239">
        <v>9</v>
      </c>
      <c r="B24" s="270" t="s">
        <v>631</v>
      </c>
      <c r="C24" s="267" t="s">
        <v>749</v>
      </c>
      <c r="D24" s="268">
        <v>3</v>
      </c>
      <c r="E24" s="242"/>
      <c r="F24" s="242"/>
      <c r="G24" s="242"/>
      <c r="H24" s="242"/>
      <c r="I24" s="242"/>
      <c r="J24" s="242"/>
      <c r="K24" s="242"/>
      <c r="L24" s="242"/>
      <c r="M24" s="242"/>
      <c r="N24" s="242"/>
      <c r="O24" s="242"/>
    </row>
    <row r="25" spans="1:15" s="243" customFormat="1" ht="84">
      <c r="A25" s="239">
        <v>10</v>
      </c>
      <c r="B25" s="270" t="s">
        <v>632</v>
      </c>
      <c r="C25" s="267" t="s">
        <v>749</v>
      </c>
      <c r="D25" s="268">
        <v>61</v>
      </c>
      <c r="E25" s="242"/>
      <c r="F25" s="242"/>
      <c r="G25" s="242"/>
      <c r="H25" s="242"/>
      <c r="I25" s="242"/>
      <c r="J25" s="242"/>
      <c r="K25" s="242"/>
      <c r="L25" s="242"/>
      <c r="M25" s="242"/>
      <c r="N25" s="242"/>
      <c r="O25" s="242"/>
    </row>
    <row r="26" spans="1:15" s="243" customFormat="1" ht="24">
      <c r="A26" s="239">
        <v>11</v>
      </c>
      <c r="B26" s="270" t="s">
        <v>629</v>
      </c>
      <c r="C26" s="267" t="s">
        <v>749</v>
      </c>
      <c r="D26" s="268">
        <v>871</v>
      </c>
      <c r="E26" s="242"/>
      <c r="F26" s="242"/>
      <c r="G26" s="242"/>
      <c r="H26" s="242"/>
      <c r="I26" s="242"/>
      <c r="J26" s="242"/>
      <c r="K26" s="242"/>
      <c r="L26" s="242"/>
      <c r="M26" s="242"/>
      <c r="N26" s="242"/>
      <c r="O26" s="242"/>
    </row>
    <row r="27" spans="1:15" ht="12.75">
      <c r="A27" s="455" t="s">
        <v>482</v>
      </c>
      <c r="B27" s="455"/>
      <c r="C27" s="455"/>
      <c r="D27" s="455"/>
      <c r="E27" s="455"/>
      <c r="F27" s="455"/>
      <c r="G27" s="455"/>
      <c r="H27" s="455"/>
      <c r="I27" s="455"/>
      <c r="J27" s="455"/>
      <c r="K27" s="455"/>
      <c r="L27" s="455"/>
      <c r="M27" s="455"/>
      <c r="N27" s="455"/>
      <c r="O27" s="455"/>
    </row>
    <row r="28" spans="1:15" s="243" customFormat="1" ht="12">
      <c r="A28" s="239">
        <v>12</v>
      </c>
      <c r="B28" s="271" t="s">
        <v>483</v>
      </c>
      <c r="C28" s="272" t="s">
        <v>336</v>
      </c>
      <c r="D28" s="268">
        <v>16</v>
      </c>
      <c r="E28" s="242"/>
      <c r="F28" s="242"/>
      <c r="G28" s="242"/>
      <c r="H28" s="242"/>
      <c r="I28" s="242"/>
      <c r="J28" s="242"/>
      <c r="K28" s="242"/>
      <c r="L28" s="242"/>
      <c r="M28" s="242"/>
      <c r="N28" s="242"/>
      <c r="O28" s="242"/>
    </row>
    <row r="29" spans="1:15" s="243" customFormat="1" ht="48">
      <c r="A29" s="239">
        <v>13</v>
      </c>
      <c r="B29" s="266" t="s">
        <v>484</v>
      </c>
      <c r="C29" s="272" t="s">
        <v>336</v>
      </c>
      <c r="D29" s="268">
        <v>336</v>
      </c>
      <c r="E29" s="242"/>
      <c r="F29" s="242"/>
      <c r="G29" s="242"/>
      <c r="H29" s="242"/>
      <c r="I29" s="242"/>
      <c r="J29" s="242"/>
      <c r="K29" s="242"/>
      <c r="L29" s="242"/>
      <c r="M29" s="242"/>
      <c r="N29" s="242"/>
      <c r="O29" s="242"/>
    </row>
    <row r="30" spans="1:15" s="243" customFormat="1" ht="84">
      <c r="A30" s="239">
        <v>14</v>
      </c>
      <c r="B30" s="273" t="s">
        <v>485</v>
      </c>
      <c r="C30" s="272" t="s">
        <v>210</v>
      </c>
      <c r="D30" s="268">
        <v>148</v>
      </c>
      <c r="E30" s="268"/>
      <c r="F30" s="242"/>
      <c r="G30" s="242"/>
      <c r="H30" s="242"/>
      <c r="I30" s="242"/>
      <c r="J30" s="242"/>
      <c r="K30" s="242"/>
      <c r="L30" s="242"/>
      <c r="M30" s="242"/>
      <c r="N30" s="242"/>
      <c r="O30" s="242"/>
    </row>
    <row r="31" spans="1:15" s="243" customFormat="1" ht="72">
      <c r="A31" s="239">
        <v>15</v>
      </c>
      <c r="B31" s="273" t="s">
        <v>486</v>
      </c>
      <c r="C31" s="272" t="s">
        <v>210</v>
      </c>
      <c r="D31" s="268">
        <v>140</v>
      </c>
      <c r="E31" s="268"/>
      <c r="F31" s="242"/>
      <c r="G31" s="242"/>
      <c r="H31" s="242"/>
      <c r="I31" s="242"/>
      <c r="J31" s="242"/>
      <c r="K31" s="242"/>
      <c r="L31" s="242"/>
      <c r="M31" s="242"/>
      <c r="N31" s="242"/>
      <c r="O31" s="242"/>
    </row>
    <row r="32" spans="1:15" s="243" customFormat="1" ht="72">
      <c r="A32" s="239">
        <v>16</v>
      </c>
      <c r="B32" s="266" t="s">
        <v>486</v>
      </c>
      <c r="C32" s="269" t="s">
        <v>337</v>
      </c>
      <c r="D32" s="268">
        <v>3</v>
      </c>
      <c r="E32" s="242"/>
      <c r="F32" s="242"/>
      <c r="G32" s="242"/>
      <c r="H32" s="242"/>
      <c r="I32" s="242"/>
      <c r="J32" s="242"/>
      <c r="K32" s="242"/>
      <c r="L32" s="242"/>
      <c r="M32" s="242"/>
      <c r="N32" s="242"/>
      <c r="O32" s="242"/>
    </row>
    <row r="33" spans="1:15" s="243" customFormat="1" ht="36">
      <c r="A33" s="239">
        <v>17</v>
      </c>
      <c r="B33" s="266" t="s">
        <v>487</v>
      </c>
      <c r="C33" s="269" t="s">
        <v>337</v>
      </c>
      <c r="D33" s="268">
        <v>3</v>
      </c>
      <c r="E33" s="242"/>
      <c r="F33" s="242"/>
      <c r="G33" s="242"/>
      <c r="H33" s="242"/>
      <c r="I33" s="242"/>
      <c r="J33" s="242"/>
      <c r="K33" s="242"/>
      <c r="L33" s="242"/>
      <c r="M33" s="242"/>
      <c r="N33" s="242"/>
      <c r="O33" s="242"/>
    </row>
    <row r="34" spans="1:15" s="243" customFormat="1" ht="48">
      <c r="A34" s="239">
        <v>18</v>
      </c>
      <c r="B34" s="273" t="s">
        <v>31</v>
      </c>
      <c r="C34" s="269" t="s">
        <v>335</v>
      </c>
      <c r="D34" s="268">
        <v>1</v>
      </c>
      <c r="E34" s="242"/>
      <c r="F34" s="242"/>
      <c r="G34" s="242"/>
      <c r="H34" s="242"/>
      <c r="I34" s="242"/>
      <c r="J34" s="242"/>
      <c r="K34" s="242"/>
      <c r="L34" s="242"/>
      <c r="M34" s="242"/>
      <c r="N34" s="242"/>
      <c r="O34" s="242"/>
    </row>
    <row r="35" spans="1:15" s="243" customFormat="1" ht="48">
      <c r="A35" s="239">
        <v>19</v>
      </c>
      <c r="B35" s="273" t="s">
        <v>32</v>
      </c>
      <c r="C35" s="269" t="s">
        <v>335</v>
      </c>
      <c r="D35" s="268">
        <v>1</v>
      </c>
      <c r="E35" s="242"/>
      <c r="F35" s="242"/>
      <c r="G35" s="242"/>
      <c r="H35" s="242"/>
      <c r="I35" s="242"/>
      <c r="J35" s="242"/>
      <c r="K35" s="242"/>
      <c r="L35" s="242"/>
      <c r="M35" s="242"/>
      <c r="N35" s="242"/>
      <c r="O35" s="242"/>
    </row>
    <row r="36" spans="1:15" s="243" customFormat="1" ht="60">
      <c r="A36" s="239">
        <v>20</v>
      </c>
      <c r="B36" s="273" t="s">
        <v>488</v>
      </c>
      <c r="C36" s="269" t="s">
        <v>335</v>
      </c>
      <c r="D36" s="268">
        <v>1</v>
      </c>
      <c r="E36" s="242"/>
      <c r="F36" s="242"/>
      <c r="G36" s="242"/>
      <c r="H36" s="242"/>
      <c r="I36" s="242"/>
      <c r="J36" s="242"/>
      <c r="K36" s="242"/>
      <c r="L36" s="242"/>
      <c r="M36" s="242"/>
      <c r="N36" s="242"/>
      <c r="O36" s="242"/>
    </row>
    <row r="37" spans="1:15" ht="12.75">
      <c r="A37" s="458" t="s">
        <v>489</v>
      </c>
      <c r="B37" s="458"/>
      <c r="C37" s="458"/>
      <c r="D37" s="458"/>
      <c r="E37" s="458"/>
      <c r="F37" s="458"/>
      <c r="G37" s="458"/>
      <c r="H37" s="458"/>
      <c r="I37" s="458"/>
      <c r="J37" s="458"/>
      <c r="K37" s="458"/>
      <c r="L37" s="458"/>
      <c r="M37" s="458"/>
      <c r="N37" s="458"/>
      <c r="O37" s="458"/>
    </row>
    <row r="38" spans="1:15" s="243" customFormat="1" ht="36">
      <c r="A38" s="239">
        <v>21</v>
      </c>
      <c r="B38" s="266" t="s">
        <v>633</v>
      </c>
      <c r="C38" s="269" t="s">
        <v>206</v>
      </c>
      <c r="D38" s="268">
        <v>5</v>
      </c>
      <c r="E38" s="242"/>
      <c r="F38" s="242"/>
      <c r="G38" s="242"/>
      <c r="H38" s="242"/>
      <c r="I38" s="242"/>
      <c r="J38" s="242"/>
      <c r="K38" s="242"/>
      <c r="L38" s="242"/>
      <c r="M38" s="242"/>
      <c r="N38" s="242"/>
      <c r="O38" s="242"/>
    </row>
    <row r="39" spans="1:15" s="243" customFormat="1" ht="36">
      <c r="A39" s="239">
        <v>22</v>
      </c>
      <c r="B39" s="266" t="s">
        <v>634</v>
      </c>
      <c r="C39" s="269" t="s">
        <v>206</v>
      </c>
      <c r="D39" s="268">
        <v>50</v>
      </c>
      <c r="E39" s="242"/>
      <c r="F39" s="242"/>
      <c r="G39" s="242"/>
      <c r="H39" s="242"/>
      <c r="I39" s="242"/>
      <c r="J39" s="242"/>
      <c r="K39" s="242"/>
      <c r="L39" s="242"/>
      <c r="M39" s="242"/>
      <c r="N39" s="242"/>
      <c r="O39" s="242"/>
    </row>
    <row r="40" spans="1:15" s="243" customFormat="1" ht="36">
      <c r="A40" s="239">
        <v>23</v>
      </c>
      <c r="B40" s="266" t="s">
        <v>635</v>
      </c>
      <c r="C40" s="269" t="s">
        <v>206</v>
      </c>
      <c r="D40" s="268">
        <v>555</v>
      </c>
      <c r="E40" s="242"/>
      <c r="F40" s="242"/>
      <c r="G40" s="242"/>
      <c r="H40" s="242"/>
      <c r="I40" s="242"/>
      <c r="J40" s="242"/>
      <c r="K40" s="242"/>
      <c r="L40" s="242"/>
      <c r="M40" s="242"/>
      <c r="N40" s="242"/>
      <c r="O40" s="242"/>
    </row>
    <row r="41" spans="1:15" s="243" customFormat="1" ht="48">
      <c r="A41" s="239">
        <v>24</v>
      </c>
      <c r="B41" s="266" t="s">
        <v>680</v>
      </c>
      <c r="C41" s="267" t="s">
        <v>640</v>
      </c>
      <c r="D41" s="268">
        <v>249</v>
      </c>
      <c r="E41" s="242"/>
      <c r="F41" s="242"/>
      <c r="G41" s="242"/>
      <c r="H41" s="242"/>
      <c r="I41" s="242"/>
      <c r="J41" s="242"/>
      <c r="K41" s="242"/>
      <c r="L41" s="242"/>
      <c r="M41" s="242"/>
      <c r="N41" s="242"/>
      <c r="O41" s="242"/>
    </row>
    <row r="42" spans="1:15" s="243" customFormat="1" ht="24">
      <c r="A42" s="239">
        <v>25</v>
      </c>
      <c r="B42" s="273" t="s">
        <v>490</v>
      </c>
      <c r="C42" s="267" t="s">
        <v>640</v>
      </c>
      <c r="D42" s="268">
        <v>249</v>
      </c>
      <c r="E42" s="242"/>
      <c r="F42" s="242"/>
      <c r="G42" s="242"/>
      <c r="H42" s="242"/>
      <c r="I42" s="242"/>
      <c r="J42" s="242"/>
      <c r="K42" s="242"/>
      <c r="L42" s="242"/>
      <c r="M42" s="242"/>
      <c r="N42" s="242"/>
      <c r="O42" s="242"/>
    </row>
    <row r="43" spans="1:15" s="243" customFormat="1" ht="24">
      <c r="A43" s="239">
        <v>26</v>
      </c>
      <c r="B43" s="273" t="s">
        <v>491</v>
      </c>
      <c r="C43" s="267" t="s">
        <v>640</v>
      </c>
      <c r="D43" s="268">
        <v>249</v>
      </c>
      <c r="E43" s="242"/>
      <c r="F43" s="242"/>
      <c r="G43" s="242"/>
      <c r="H43" s="242"/>
      <c r="I43" s="242"/>
      <c r="J43" s="242"/>
      <c r="K43" s="242"/>
      <c r="L43" s="242"/>
      <c r="M43" s="242"/>
      <c r="N43" s="242"/>
      <c r="O43" s="242"/>
    </row>
    <row r="44" spans="1:15" s="243" customFormat="1" ht="24">
      <c r="A44" s="239">
        <v>27</v>
      </c>
      <c r="B44" s="273" t="s">
        <v>636</v>
      </c>
      <c r="C44" s="267" t="s">
        <v>637</v>
      </c>
      <c r="D44" s="268">
        <v>52</v>
      </c>
      <c r="E44" s="242"/>
      <c r="F44" s="242"/>
      <c r="G44" s="242"/>
      <c r="H44" s="242"/>
      <c r="I44" s="242"/>
      <c r="J44" s="242"/>
      <c r="K44" s="242"/>
      <c r="L44" s="242"/>
      <c r="M44" s="242"/>
      <c r="N44" s="242"/>
      <c r="O44" s="242"/>
    </row>
    <row r="45" spans="1:15" ht="12.75">
      <c r="A45" s="456" t="s">
        <v>492</v>
      </c>
      <c r="B45" s="456"/>
      <c r="C45" s="456"/>
      <c r="D45" s="456"/>
      <c r="E45" s="456"/>
      <c r="F45" s="456"/>
      <c r="G45" s="456"/>
      <c r="H45" s="456"/>
      <c r="I45" s="456"/>
      <c r="J45" s="456"/>
      <c r="K45" s="456"/>
      <c r="L45" s="456"/>
      <c r="M45" s="456"/>
      <c r="N45" s="456"/>
      <c r="O45" s="456"/>
    </row>
    <row r="46" spans="1:17" s="243" customFormat="1" ht="48">
      <c r="A46" s="239">
        <v>28</v>
      </c>
      <c r="B46" s="270" t="s">
        <v>751</v>
      </c>
      <c r="C46" s="267" t="s">
        <v>640</v>
      </c>
      <c r="D46" s="268">
        <v>283</v>
      </c>
      <c r="E46" s="242"/>
      <c r="F46" s="242"/>
      <c r="G46" s="242"/>
      <c r="H46" s="242"/>
      <c r="I46" s="242"/>
      <c r="J46" s="242"/>
      <c r="K46" s="242"/>
      <c r="L46" s="242"/>
      <c r="M46" s="242"/>
      <c r="N46" s="242"/>
      <c r="O46" s="242"/>
      <c r="Q46" s="274"/>
    </row>
    <row r="47" spans="1:15" s="243" customFormat="1" ht="24">
      <c r="A47" s="239">
        <v>29</v>
      </c>
      <c r="B47" s="273" t="s">
        <v>493</v>
      </c>
      <c r="C47" s="267" t="s">
        <v>640</v>
      </c>
      <c r="D47" s="268">
        <v>283</v>
      </c>
      <c r="E47" s="242"/>
      <c r="F47" s="242"/>
      <c r="G47" s="242"/>
      <c r="H47" s="242"/>
      <c r="I47" s="242"/>
      <c r="J47" s="242"/>
      <c r="K47" s="242"/>
      <c r="L47" s="242"/>
      <c r="M47" s="242"/>
      <c r="N47" s="242"/>
      <c r="O47" s="242"/>
    </row>
    <row r="48" spans="1:15" s="243" customFormat="1" ht="24">
      <c r="A48" s="239">
        <v>30</v>
      </c>
      <c r="B48" s="273" t="s">
        <v>494</v>
      </c>
      <c r="C48" s="267" t="s">
        <v>640</v>
      </c>
      <c r="D48" s="268">
        <v>283</v>
      </c>
      <c r="E48" s="242"/>
      <c r="F48" s="242"/>
      <c r="G48" s="242"/>
      <c r="H48" s="242"/>
      <c r="I48" s="242"/>
      <c r="J48" s="242"/>
      <c r="K48" s="242"/>
      <c r="L48" s="242"/>
      <c r="M48" s="242"/>
      <c r="N48" s="242"/>
      <c r="O48" s="242"/>
    </row>
    <row r="49" spans="1:15" s="243" customFormat="1" ht="24">
      <c r="A49" s="239">
        <v>31</v>
      </c>
      <c r="B49" s="273" t="s">
        <v>495</v>
      </c>
      <c r="C49" s="267" t="s">
        <v>640</v>
      </c>
      <c r="D49" s="268">
        <v>283</v>
      </c>
      <c r="E49" s="242"/>
      <c r="F49" s="242"/>
      <c r="G49" s="242"/>
      <c r="H49" s="242"/>
      <c r="I49" s="242"/>
      <c r="J49" s="242"/>
      <c r="K49" s="242"/>
      <c r="L49" s="242"/>
      <c r="M49" s="242"/>
      <c r="N49" s="242"/>
      <c r="O49" s="242"/>
    </row>
    <row r="50" spans="1:15" s="243" customFormat="1" ht="24">
      <c r="A50" s="239">
        <v>32</v>
      </c>
      <c r="B50" s="273" t="s">
        <v>638</v>
      </c>
      <c r="C50" s="267" t="s">
        <v>743</v>
      </c>
      <c r="D50" s="268">
        <v>113</v>
      </c>
      <c r="E50" s="242"/>
      <c r="F50" s="242"/>
      <c r="G50" s="242"/>
      <c r="H50" s="242"/>
      <c r="I50" s="242"/>
      <c r="J50" s="242"/>
      <c r="K50" s="242"/>
      <c r="L50" s="242"/>
      <c r="M50" s="242"/>
      <c r="N50" s="242"/>
      <c r="O50" s="242"/>
    </row>
    <row r="51" spans="1:15" ht="12.75">
      <c r="A51" s="459" t="s">
        <v>496</v>
      </c>
      <c r="B51" s="459"/>
      <c r="C51" s="459"/>
      <c r="D51" s="459"/>
      <c r="E51" s="459"/>
      <c r="F51" s="459"/>
      <c r="G51" s="459"/>
      <c r="H51" s="459"/>
      <c r="I51" s="459"/>
      <c r="J51" s="459"/>
      <c r="K51" s="459"/>
      <c r="L51" s="459"/>
      <c r="M51" s="459"/>
      <c r="N51" s="459"/>
      <c r="O51" s="459"/>
    </row>
    <row r="52" spans="1:15" ht="12.75">
      <c r="A52" s="456" t="s">
        <v>497</v>
      </c>
      <c r="B52" s="456"/>
      <c r="C52" s="456"/>
      <c r="D52" s="456"/>
      <c r="E52" s="456"/>
      <c r="F52" s="456"/>
      <c r="G52" s="456"/>
      <c r="H52" s="456"/>
      <c r="I52" s="456"/>
      <c r="J52" s="456"/>
      <c r="K52" s="456"/>
      <c r="L52" s="456"/>
      <c r="M52" s="456"/>
      <c r="N52" s="456"/>
      <c r="O52" s="456"/>
    </row>
    <row r="53" spans="1:15" s="243" customFormat="1" ht="24">
      <c r="A53" s="239">
        <v>33</v>
      </c>
      <c r="B53" s="270" t="s">
        <v>639</v>
      </c>
      <c r="C53" s="267" t="s">
        <v>640</v>
      </c>
      <c r="D53" s="268">
        <v>3552</v>
      </c>
      <c r="E53" s="242"/>
      <c r="F53" s="242"/>
      <c r="G53" s="242"/>
      <c r="H53" s="242"/>
      <c r="I53" s="242"/>
      <c r="J53" s="242"/>
      <c r="K53" s="242"/>
      <c r="L53" s="242"/>
      <c r="M53" s="242"/>
      <c r="N53" s="242"/>
      <c r="O53" s="242"/>
    </row>
    <row r="54" spans="1:15" s="243" customFormat="1" ht="24">
      <c r="A54" s="239">
        <v>34</v>
      </c>
      <c r="B54" s="270" t="s">
        <v>641</v>
      </c>
      <c r="C54" s="267" t="s">
        <v>640</v>
      </c>
      <c r="D54" s="268">
        <v>3552</v>
      </c>
      <c r="E54" s="242"/>
      <c r="F54" s="242"/>
      <c r="G54" s="242"/>
      <c r="H54" s="242"/>
      <c r="I54" s="242"/>
      <c r="J54" s="242"/>
      <c r="K54" s="242"/>
      <c r="L54" s="242"/>
      <c r="M54" s="242"/>
      <c r="N54" s="242"/>
      <c r="O54" s="242"/>
    </row>
    <row r="55" spans="1:15" s="243" customFormat="1" ht="13.5">
      <c r="A55" s="239">
        <v>35</v>
      </c>
      <c r="B55" s="270" t="s">
        <v>498</v>
      </c>
      <c r="C55" s="267" t="s">
        <v>640</v>
      </c>
      <c r="D55" s="268">
        <v>3552</v>
      </c>
      <c r="E55" s="242"/>
      <c r="F55" s="242"/>
      <c r="G55" s="242"/>
      <c r="H55" s="242"/>
      <c r="I55" s="242"/>
      <c r="J55" s="242"/>
      <c r="K55" s="242"/>
      <c r="L55" s="242"/>
      <c r="M55" s="242"/>
      <c r="N55" s="242"/>
      <c r="O55" s="242"/>
    </row>
    <row r="56" spans="1:15" s="243" customFormat="1" ht="24">
      <c r="A56" s="239">
        <v>36</v>
      </c>
      <c r="B56" s="270" t="s">
        <v>652</v>
      </c>
      <c r="C56" s="267" t="s">
        <v>640</v>
      </c>
      <c r="D56" s="268">
        <v>3552</v>
      </c>
      <c r="E56" s="242"/>
      <c r="F56" s="242"/>
      <c r="G56" s="242"/>
      <c r="H56" s="242"/>
      <c r="I56" s="242"/>
      <c r="J56" s="242"/>
      <c r="K56" s="242"/>
      <c r="L56" s="242"/>
      <c r="M56" s="242"/>
      <c r="N56" s="242"/>
      <c r="O56" s="242"/>
    </row>
    <row r="57" spans="1:15" s="243" customFormat="1" ht="24">
      <c r="A57" s="239">
        <v>37</v>
      </c>
      <c r="B57" s="270" t="s">
        <v>653</v>
      </c>
      <c r="C57" s="267" t="s">
        <v>640</v>
      </c>
      <c r="D57" s="268">
        <v>3552</v>
      </c>
      <c r="E57" s="242"/>
      <c r="F57" s="242"/>
      <c r="G57" s="242"/>
      <c r="H57" s="242"/>
      <c r="I57" s="242"/>
      <c r="J57" s="242"/>
      <c r="K57" s="242"/>
      <c r="L57" s="242"/>
      <c r="M57" s="242"/>
      <c r="N57" s="242"/>
      <c r="O57" s="242"/>
    </row>
    <row r="58" spans="1:15" s="243" customFormat="1" ht="24">
      <c r="A58" s="239">
        <v>38</v>
      </c>
      <c r="B58" s="270" t="s">
        <v>499</v>
      </c>
      <c r="C58" s="267" t="s">
        <v>637</v>
      </c>
      <c r="D58" s="268">
        <v>2490</v>
      </c>
      <c r="E58" s="242"/>
      <c r="F58" s="242"/>
      <c r="G58" s="242"/>
      <c r="H58" s="242"/>
      <c r="I58" s="242"/>
      <c r="J58" s="242"/>
      <c r="K58" s="242"/>
      <c r="L58" s="242"/>
      <c r="M58" s="242"/>
      <c r="N58" s="242"/>
      <c r="O58" s="242"/>
    </row>
    <row r="59" spans="1:15" s="243" customFormat="1" ht="13.5">
      <c r="A59" s="239">
        <v>39</v>
      </c>
      <c r="B59" s="270" t="s">
        <v>642</v>
      </c>
      <c r="C59" s="267" t="s">
        <v>640</v>
      </c>
      <c r="D59" s="268">
        <v>3552</v>
      </c>
      <c r="E59" s="242"/>
      <c r="F59" s="242"/>
      <c r="G59" s="242"/>
      <c r="H59" s="242"/>
      <c r="I59" s="242"/>
      <c r="J59" s="242"/>
      <c r="K59" s="242"/>
      <c r="L59" s="242"/>
      <c r="M59" s="242"/>
      <c r="N59" s="242"/>
      <c r="O59" s="242"/>
    </row>
    <row r="60" spans="1:15" s="243" customFormat="1" ht="48">
      <c r="A60" s="239">
        <v>40</v>
      </c>
      <c r="B60" s="275" t="s">
        <v>750</v>
      </c>
      <c r="C60" s="269" t="s">
        <v>335</v>
      </c>
      <c r="D60" s="268">
        <v>1</v>
      </c>
      <c r="E60" s="242"/>
      <c r="F60" s="242"/>
      <c r="G60" s="242"/>
      <c r="H60" s="242"/>
      <c r="I60" s="242"/>
      <c r="J60" s="242"/>
      <c r="K60" s="242"/>
      <c r="L60" s="242"/>
      <c r="M60" s="242"/>
      <c r="N60" s="242"/>
      <c r="O60" s="242"/>
    </row>
    <row r="61" spans="1:15" s="243" customFormat="1" ht="24">
      <c r="A61" s="239">
        <v>41</v>
      </c>
      <c r="B61" s="270" t="s">
        <v>500</v>
      </c>
      <c r="C61" s="272" t="s">
        <v>336</v>
      </c>
      <c r="D61" s="268">
        <v>84</v>
      </c>
      <c r="E61" s="242"/>
      <c r="F61" s="242"/>
      <c r="G61" s="242"/>
      <c r="H61" s="242"/>
      <c r="I61" s="242"/>
      <c r="J61" s="242"/>
      <c r="K61" s="242"/>
      <c r="L61" s="242"/>
      <c r="M61" s="242"/>
      <c r="N61" s="242"/>
      <c r="O61" s="242"/>
    </row>
    <row r="62" spans="1:15" s="243" customFormat="1" ht="12">
      <c r="A62" s="239">
        <v>42</v>
      </c>
      <c r="B62" s="275" t="s">
        <v>501</v>
      </c>
      <c r="C62" s="269" t="s">
        <v>335</v>
      </c>
      <c r="D62" s="268">
        <v>1</v>
      </c>
      <c r="E62" s="242"/>
      <c r="F62" s="242"/>
      <c r="G62" s="242"/>
      <c r="H62" s="242"/>
      <c r="I62" s="242"/>
      <c r="J62" s="242"/>
      <c r="K62" s="242"/>
      <c r="L62" s="242"/>
      <c r="M62" s="242"/>
      <c r="N62" s="242"/>
      <c r="O62" s="242"/>
    </row>
    <row r="63" spans="1:15" s="243" customFormat="1" ht="12">
      <c r="A63" s="239">
        <v>43</v>
      </c>
      <c r="B63" s="275" t="s">
        <v>502</v>
      </c>
      <c r="C63" s="269" t="s">
        <v>337</v>
      </c>
      <c r="D63" s="268">
        <v>1</v>
      </c>
      <c r="E63" s="242"/>
      <c r="F63" s="242"/>
      <c r="G63" s="242"/>
      <c r="H63" s="242"/>
      <c r="I63" s="242"/>
      <c r="J63" s="242"/>
      <c r="K63" s="242"/>
      <c r="L63" s="242"/>
      <c r="M63" s="242"/>
      <c r="N63" s="242"/>
      <c r="O63" s="242"/>
    </row>
    <row r="64" spans="1:15" s="243" customFormat="1" ht="12">
      <c r="A64" s="239">
        <v>44</v>
      </c>
      <c r="B64" s="275" t="s">
        <v>503</v>
      </c>
      <c r="C64" s="269" t="s">
        <v>337</v>
      </c>
      <c r="D64" s="268">
        <v>1</v>
      </c>
      <c r="E64" s="242"/>
      <c r="F64" s="242"/>
      <c r="G64" s="242"/>
      <c r="H64" s="242"/>
      <c r="I64" s="242"/>
      <c r="J64" s="242"/>
      <c r="K64" s="242"/>
      <c r="L64" s="242"/>
      <c r="M64" s="242"/>
      <c r="N64" s="242"/>
      <c r="O64" s="242"/>
    </row>
    <row r="65" spans="1:15" s="243" customFormat="1" ht="12">
      <c r="A65" s="294">
        <v>45</v>
      </c>
      <c r="B65" s="295" t="s">
        <v>504</v>
      </c>
      <c r="C65" s="296" t="s">
        <v>335</v>
      </c>
      <c r="D65" s="297">
        <v>1</v>
      </c>
      <c r="E65" s="242"/>
      <c r="F65" s="242"/>
      <c r="G65" s="242"/>
      <c r="H65" s="242"/>
      <c r="I65" s="242"/>
      <c r="J65" s="242"/>
      <c r="K65" s="242"/>
      <c r="L65" s="242"/>
      <c r="M65" s="242"/>
      <c r="N65" s="242"/>
      <c r="O65" s="242"/>
    </row>
    <row r="66" spans="1:15" ht="12.75">
      <c r="A66" s="460" t="s">
        <v>505</v>
      </c>
      <c r="B66" s="460"/>
      <c r="C66" s="460"/>
      <c r="D66" s="460"/>
      <c r="E66" s="460"/>
      <c r="F66" s="460"/>
      <c r="G66" s="460"/>
      <c r="H66" s="460"/>
      <c r="I66" s="460"/>
      <c r="J66" s="460"/>
      <c r="K66" s="460"/>
      <c r="L66" s="460"/>
      <c r="M66" s="460"/>
      <c r="N66" s="460"/>
      <c r="O66" s="460"/>
    </row>
    <row r="67" spans="1:15" s="243" customFormat="1" ht="36">
      <c r="A67" s="239">
        <v>46</v>
      </c>
      <c r="B67" s="275" t="s">
        <v>506</v>
      </c>
      <c r="C67" s="272" t="s">
        <v>336</v>
      </c>
      <c r="D67" s="268">
        <v>45</v>
      </c>
      <c r="E67" s="242"/>
      <c r="F67" s="242"/>
      <c r="G67" s="242"/>
      <c r="H67" s="242"/>
      <c r="I67" s="242"/>
      <c r="J67" s="242"/>
      <c r="K67" s="242"/>
      <c r="L67" s="242"/>
      <c r="M67" s="242"/>
      <c r="N67" s="242"/>
      <c r="O67" s="242"/>
    </row>
    <row r="68" spans="1:15" s="243" customFormat="1" ht="36">
      <c r="A68" s="239">
        <v>47</v>
      </c>
      <c r="B68" s="270" t="s">
        <v>507</v>
      </c>
      <c r="C68" s="269" t="s">
        <v>335</v>
      </c>
      <c r="D68" s="268">
        <v>1</v>
      </c>
      <c r="E68" s="242"/>
      <c r="F68" s="242"/>
      <c r="G68" s="242"/>
      <c r="H68" s="242"/>
      <c r="I68" s="242"/>
      <c r="J68" s="242"/>
      <c r="K68" s="242"/>
      <c r="L68" s="242"/>
      <c r="M68" s="242"/>
      <c r="N68" s="242"/>
      <c r="O68" s="242"/>
    </row>
    <row r="69" spans="1:15" s="243" customFormat="1" ht="60">
      <c r="A69" s="239">
        <v>48</v>
      </c>
      <c r="B69" s="276" t="s">
        <v>643</v>
      </c>
      <c r="C69" s="269" t="s">
        <v>335</v>
      </c>
      <c r="D69" s="268">
        <v>1</v>
      </c>
      <c r="E69" s="242"/>
      <c r="F69" s="242"/>
      <c r="G69" s="242"/>
      <c r="H69" s="242"/>
      <c r="I69" s="242"/>
      <c r="J69" s="242"/>
      <c r="K69" s="242"/>
      <c r="L69" s="242"/>
      <c r="M69" s="242"/>
      <c r="N69" s="242"/>
      <c r="O69" s="242"/>
    </row>
    <row r="70" spans="1:15" s="243" customFormat="1" ht="48">
      <c r="A70" s="239">
        <v>49</v>
      </c>
      <c r="B70" s="276" t="s">
        <v>644</v>
      </c>
      <c r="C70" s="269" t="s">
        <v>335</v>
      </c>
      <c r="D70" s="268">
        <v>1</v>
      </c>
      <c r="E70" s="242"/>
      <c r="F70" s="242"/>
      <c r="G70" s="242"/>
      <c r="H70" s="242"/>
      <c r="I70" s="242"/>
      <c r="J70" s="242"/>
      <c r="K70" s="242"/>
      <c r="L70" s="242"/>
      <c r="M70" s="242"/>
      <c r="N70" s="242"/>
      <c r="O70" s="242"/>
    </row>
    <row r="71" spans="1:15" s="243" customFormat="1" ht="24">
      <c r="A71" s="239">
        <v>50</v>
      </c>
      <c r="B71" s="270" t="s">
        <v>508</v>
      </c>
      <c r="C71" s="267" t="s">
        <v>640</v>
      </c>
      <c r="D71" s="268">
        <v>100.2</v>
      </c>
      <c r="E71" s="242"/>
      <c r="F71" s="242"/>
      <c r="G71" s="242"/>
      <c r="H71" s="242"/>
      <c r="I71" s="242"/>
      <c r="J71" s="242"/>
      <c r="K71" s="242"/>
      <c r="L71" s="242"/>
      <c r="M71" s="242"/>
      <c r="N71" s="242"/>
      <c r="O71" s="242"/>
    </row>
    <row r="72" spans="1:15" s="243" customFormat="1" ht="36">
      <c r="A72" s="239">
        <v>51</v>
      </c>
      <c r="B72" s="277" t="s">
        <v>509</v>
      </c>
      <c r="C72" s="267" t="s">
        <v>640</v>
      </c>
      <c r="D72" s="268">
        <v>100.2</v>
      </c>
      <c r="E72" s="242"/>
      <c r="F72" s="242"/>
      <c r="G72" s="242"/>
      <c r="H72" s="242"/>
      <c r="I72" s="242"/>
      <c r="J72" s="242"/>
      <c r="K72" s="242"/>
      <c r="L72" s="242"/>
      <c r="M72" s="242"/>
      <c r="N72" s="242"/>
      <c r="O72" s="242"/>
    </row>
    <row r="73" spans="1:15" s="243" customFormat="1" ht="36">
      <c r="A73" s="239">
        <v>52</v>
      </c>
      <c r="B73" s="277" t="s">
        <v>510</v>
      </c>
      <c r="C73" s="267" t="s">
        <v>640</v>
      </c>
      <c r="D73" s="268">
        <v>100.2</v>
      </c>
      <c r="E73" s="242"/>
      <c r="F73" s="242"/>
      <c r="G73" s="242"/>
      <c r="H73" s="242"/>
      <c r="I73" s="242"/>
      <c r="J73" s="242"/>
      <c r="K73" s="242"/>
      <c r="L73" s="242"/>
      <c r="M73" s="242"/>
      <c r="N73" s="242"/>
      <c r="O73" s="242"/>
    </row>
    <row r="74" spans="1:15" s="243" customFormat="1" ht="24">
      <c r="A74" s="239">
        <v>53</v>
      </c>
      <c r="B74" s="273" t="s">
        <v>511</v>
      </c>
      <c r="C74" s="267" t="s">
        <v>640</v>
      </c>
      <c r="D74" s="268">
        <v>100.2</v>
      </c>
      <c r="E74" s="242"/>
      <c r="F74" s="242"/>
      <c r="G74" s="242"/>
      <c r="H74" s="242"/>
      <c r="I74" s="242"/>
      <c r="J74" s="242"/>
      <c r="K74" s="242"/>
      <c r="L74" s="242"/>
      <c r="M74" s="242"/>
      <c r="N74" s="242"/>
      <c r="O74" s="242"/>
    </row>
    <row r="75" spans="1:15" ht="12.75">
      <c r="A75" s="456" t="s">
        <v>512</v>
      </c>
      <c r="B75" s="456"/>
      <c r="C75" s="456"/>
      <c r="D75" s="456"/>
      <c r="E75" s="456"/>
      <c r="F75" s="456"/>
      <c r="G75" s="456"/>
      <c r="H75" s="456"/>
      <c r="I75" s="456"/>
      <c r="J75" s="456"/>
      <c r="K75" s="456"/>
      <c r="L75" s="456"/>
      <c r="M75" s="456"/>
      <c r="N75" s="456"/>
      <c r="O75" s="456"/>
    </row>
    <row r="76" spans="1:15" s="243" customFormat="1" ht="36">
      <c r="A76" s="239">
        <v>54</v>
      </c>
      <c r="B76" s="270" t="s">
        <v>506</v>
      </c>
      <c r="C76" s="272" t="s">
        <v>336</v>
      </c>
      <c r="D76" s="268">
        <v>19.8</v>
      </c>
      <c r="E76" s="242"/>
      <c r="F76" s="242"/>
      <c r="G76" s="242"/>
      <c r="H76" s="242"/>
      <c r="I76" s="242"/>
      <c r="J76" s="242"/>
      <c r="K76" s="242"/>
      <c r="L76" s="242"/>
      <c r="M76" s="242"/>
      <c r="N76" s="242"/>
      <c r="O76" s="242"/>
    </row>
    <row r="77" spans="1:15" s="243" customFormat="1" ht="72">
      <c r="A77" s="239">
        <v>55</v>
      </c>
      <c r="B77" s="278" t="s">
        <v>537</v>
      </c>
      <c r="C77" s="272" t="s">
        <v>336</v>
      </c>
      <c r="D77" s="268">
        <v>20</v>
      </c>
      <c r="E77" s="242"/>
      <c r="F77" s="242"/>
      <c r="G77" s="242"/>
      <c r="H77" s="242"/>
      <c r="I77" s="242"/>
      <c r="J77" s="242"/>
      <c r="K77" s="242"/>
      <c r="L77" s="242"/>
      <c r="M77" s="242"/>
      <c r="N77" s="242"/>
      <c r="O77" s="242"/>
    </row>
    <row r="78" spans="1:15" s="243" customFormat="1" ht="60">
      <c r="A78" s="239">
        <v>56</v>
      </c>
      <c r="B78" s="270" t="s">
        <v>645</v>
      </c>
      <c r="C78" s="269" t="s">
        <v>337</v>
      </c>
      <c r="D78" s="268">
        <v>2</v>
      </c>
      <c r="E78" s="242"/>
      <c r="F78" s="242"/>
      <c r="G78" s="242"/>
      <c r="H78" s="242"/>
      <c r="I78" s="242"/>
      <c r="J78" s="242"/>
      <c r="K78" s="242"/>
      <c r="L78" s="242"/>
      <c r="M78" s="242"/>
      <c r="N78" s="242"/>
      <c r="O78" s="242"/>
    </row>
    <row r="79" spans="1:15" s="243" customFormat="1" ht="24">
      <c r="A79" s="239">
        <v>57</v>
      </c>
      <c r="B79" s="276" t="s">
        <v>646</v>
      </c>
      <c r="C79" s="267" t="s">
        <v>640</v>
      </c>
      <c r="D79" s="268">
        <v>19.3</v>
      </c>
      <c r="E79" s="242"/>
      <c r="F79" s="242"/>
      <c r="G79" s="242"/>
      <c r="H79" s="242"/>
      <c r="I79" s="242"/>
      <c r="J79" s="242"/>
      <c r="K79" s="242"/>
      <c r="L79" s="242"/>
      <c r="M79" s="242"/>
      <c r="N79" s="242"/>
      <c r="O79" s="242"/>
    </row>
    <row r="80" spans="1:15" s="243" customFormat="1" ht="24">
      <c r="A80" s="239">
        <v>58</v>
      </c>
      <c r="B80" s="276" t="s">
        <v>513</v>
      </c>
      <c r="C80" s="267" t="s">
        <v>640</v>
      </c>
      <c r="D80" s="268">
        <v>19.3</v>
      </c>
      <c r="E80" s="242"/>
      <c r="F80" s="242"/>
      <c r="G80" s="242"/>
      <c r="H80" s="242"/>
      <c r="I80" s="242"/>
      <c r="J80" s="242"/>
      <c r="K80" s="242"/>
      <c r="L80" s="242"/>
      <c r="M80" s="242"/>
      <c r="N80" s="242"/>
      <c r="O80" s="242"/>
    </row>
    <row r="81" spans="1:15" ht="12.75">
      <c r="A81" s="456" t="s">
        <v>514</v>
      </c>
      <c r="B81" s="456"/>
      <c r="C81" s="456"/>
      <c r="D81" s="456"/>
      <c r="E81" s="456"/>
      <c r="F81" s="456"/>
      <c r="G81" s="456"/>
      <c r="H81" s="456"/>
      <c r="I81" s="456"/>
      <c r="J81" s="456"/>
      <c r="K81" s="456"/>
      <c r="L81" s="456"/>
      <c r="M81" s="456"/>
      <c r="N81" s="456"/>
      <c r="O81" s="456"/>
    </row>
    <row r="82" spans="1:15" s="243" customFormat="1" ht="13.5">
      <c r="A82" s="239">
        <v>59</v>
      </c>
      <c r="B82" s="270" t="s">
        <v>515</v>
      </c>
      <c r="C82" s="267" t="s">
        <v>640</v>
      </c>
      <c r="D82" s="268">
        <v>5720</v>
      </c>
      <c r="E82" s="242"/>
      <c r="F82" s="242"/>
      <c r="G82" s="242"/>
      <c r="H82" s="242"/>
      <c r="I82" s="242"/>
      <c r="J82" s="242"/>
      <c r="K82" s="242"/>
      <c r="L82" s="242"/>
      <c r="M82" s="242"/>
      <c r="N82" s="242"/>
      <c r="O82" s="242"/>
    </row>
    <row r="83" spans="1:15" s="243" customFormat="1" ht="36">
      <c r="A83" s="239">
        <v>60</v>
      </c>
      <c r="B83" s="273" t="s">
        <v>647</v>
      </c>
      <c r="C83" s="267" t="s">
        <v>640</v>
      </c>
      <c r="D83" s="268">
        <v>5720</v>
      </c>
      <c r="E83" s="242"/>
      <c r="F83" s="242"/>
      <c r="G83" s="242"/>
      <c r="H83" s="242"/>
      <c r="I83" s="242"/>
      <c r="J83" s="242"/>
      <c r="K83" s="242"/>
      <c r="L83" s="242"/>
      <c r="M83" s="242"/>
      <c r="N83" s="242"/>
      <c r="O83" s="242"/>
    </row>
    <row r="84" spans="1:15" s="243" customFormat="1" ht="36">
      <c r="A84" s="239">
        <v>61</v>
      </c>
      <c r="B84" s="273" t="s">
        <v>648</v>
      </c>
      <c r="C84" s="267" t="s">
        <v>640</v>
      </c>
      <c r="D84" s="268">
        <v>5720</v>
      </c>
      <c r="E84" s="242"/>
      <c r="F84" s="242"/>
      <c r="G84" s="242"/>
      <c r="H84" s="242"/>
      <c r="I84" s="242"/>
      <c r="J84" s="242"/>
      <c r="K84" s="242"/>
      <c r="L84" s="242"/>
      <c r="M84" s="242"/>
      <c r="N84" s="242"/>
      <c r="O84" s="242"/>
    </row>
    <row r="85" spans="1:15" s="243" customFormat="1" ht="24">
      <c r="A85" s="239">
        <v>62</v>
      </c>
      <c r="B85" s="273" t="s">
        <v>649</v>
      </c>
      <c r="C85" s="267" t="s">
        <v>640</v>
      </c>
      <c r="D85" s="268">
        <v>5720</v>
      </c>
      <c r="E85" s="242"/>
      <c r="F85" s="242"/>
      <c r="G85" s="242"/>
      <c r="H85" s="242"/>
      <c r="I85" s="242"/>
      <c r="J85" s="242"/>
      <c r="K85" s="242"/>
      <c r="L85" s="242"/>
      <c r="M85" s="242"/>
      <c r="N85" s="242"/>
      <c r="O85" s="242"/>
    </row>
    <row r="86" spans="1:15" s="243" customFormat="1" ht="24">
      <c r="A86" s="239">
        <v>63</v>
      </c>
      <c r="B86" s="273" t="s">
        <v>650</v>
      </c>
      <c r="C86" s="267" t="s">
        <v>640</v>
      </c>
      <c r="D86" s="268">
        <v>5720</v>
      </c>
      <c r="E86" s="242"/>
      <c r="F86" s="242"/>
      <c r="G86" s="242"/>
      <c r="H86" s="242"/>
      <c r="I86" s="242"/>
      <c r="J86" s="242"/>
      <c r="K86" s="242"/>
      <c r="L86" s="242"/>
      <c r="M86" s="242"/>
      <c r="N86" s="242"/>
      <c r="O86" s="242"/>
    </row>
    <row r="87" spans="1:15" s="243" customFormat="1" ht="24">
      <c r="A87" s="239">
        <v>64</v>
      </c>
      <c r="B87" s="273" t="s">
        <v>651</v>
      </c>
      <c r="C87" s="267" t="s">
        <v>743</v>
      </c>
      <c r="D87" s="268">
        <v>2860</v>
      </c>
      <c r="E87" s="242"/>
      <c r="F87" s="242"/>
      <c r="G87" s="242"/>
      <c r="H87" s="242"/>
      <c r="I87" s="242"/>
      <c r="J87" s="242"/>
      <c r="K87" s="242"/>
      <c r="L87" s="242"/>
      <c r="M87" s="242"/>
      <c r="N87" s="242"/>
      <c r="O87" s="242"/>
    </row>
    <row r="88" spans="1:15" s="243" customFormat="1" ht="24">
      <c r="A88" s="239">
        <v>65</v>
      </c>
      <c r="B88" s="273" t="s">
        <v>516</v>
      </c>
      <c r="C88" s="267" t="s">
        <v>640</v>
      </c>
      <c r="D88" s="268">
        <v>5720</v>
      </c>
      <c r="E88" s="242"/>
      <c r="F88" s="242"/>
      <c r="G88" s="242"/>
      <c r="H88" s="242"/>
      <c r="I88" s="242"/>
      <c r="J88" s="242"/>
      <c r="K88" s="242"/>
      <c r="L88" s="242"/>
      <c r="M88" s="242"/>
      <c r="N88" s="242"/>
      <c r="O88" s="242"/>
    </row>
    <row r="89" spans="1:16" s="243" customFormat="1" ht="12">
      <c r="A89" s="239">
        <v>66</v>
      </c>
      <c r="B89" s="270" t="s">
        <v>517</v>
      </c>
      <c r="C89" s="269" t="s">
        <v>335</v>
      </c>
      <c r="D89" s="268">
        <v>2</v>
      </c>
      <c r="E89" s="242"/>
      <c r="F89" s="242"/>
      <c r="G89" s="242"/>
      <c r="H89" s="242"/>
      <c r="I89" s="242"/>
      <c r="J89" s="242"/>
      <c r="K89" s="242"/>
      <c r="L89" s="242"/>
      <c r="M89" s="242"/>
      <c r="N89" s="242"/>
      <c r="O89" s="242"/>
      <c r="P89" s="274"/>
    </row>
    <row r="90" spans="1:15" s="243" customFormat="1" ht="24">
      <c r="A90" s="294">
        <v>67</v>
      </c>
      <c r="B90" s="295" t="s">
        <v>518</v>
      </c>
      <c r="C90" s="296" t="s">
        <v>335</v>
      </c>
      <c r="D90" s="297">
        <v>2</v>
      </c>
      <c r="E90" s="242"/>
      <c r="F90" s="242"/>
      <c r="G90" s="242"/>
      <c r="H90" s="242"/>
      <c r="I90" s="242"/>
      <c r="J90" s="242"/>
      <c r="K90" s="242"/>
      <c r="L90" s="242"/>
      <c r="M90" s="242"/>
      <c r="N90" s="242"/>
      <c r="O90" s="242"/>
    </row>
    <row r="91" spans="1:15" s="243" customFormat="1" ht="12">
      <c r="A91" s="239">
        <v>68</v>
      </c>
      <c r="B91" s="270" t="s">
        <v>519</v>
      </c>
      <c r="C91" s="269" t="s">
        <v>335</v>
      </c>
      <c r="D91" s="268">
        <v>1</v>
      </c>
      <c r="E91" s="242"/>
      <c r="F91" s="242"/>
      <c r="G91" s="242"/>
      <c r="H91" s="242"/>
      <c r="I91" s="242"/>
      <c r="J91" s="242"/>
      <c r="K91" s="242"/>
      <c r="L91" s="242"/>
      <c r="M91" s="242"/>
      <c r="N91" s="242"/>
      <c r="O91" s="242"/>
    </row>
    <row r="92" spans="1:15" ht="12.75">
      <c r="A92" s="459" t="s">
        <v>521</v>
      </c>
      <c r="B92" s="459"/>
      <c r="C92" s="459"/>
      <c r="D92" s="459"/>
      <c r="E92" s="459"/>
      <c r="F92" s="459"/>
      <c r="G92" s="459"/>
      <c r="H92" s="459"/>
      <c r="I92" s="459"/>
      <c r="J92" s="459"/>
      <c r="K92" s="459"/>
      <c r="L92" s="459"/>
      <c r="M92" s="459"/>
      <c r="N92" s="459"/>
      <c r="O92" s="459"/>
    </row>
    <row r="93" spans="1:15" s="243" customFormat="1" ht="13.5">
      <c r="A93" s="239">
        <v>69</v>
      </c>
      <c r="B93" s="270" t="s">
        <v>522</v>
      </c>
      <c r="C93" s="267" t="s">
        <v>640</v>
      </c>
      <c r="D93" s="268">
        <v>2625</v>
      </c>
      <c r="E93" s="242"/>
      <c r="F93" s="242"/>
      <c r="G93" s="242"/>
      <c r="H93" s="242"/>
      <c r="I93" s="242"/>
      <c r="J93" s="242"/>
      <c r="K93" s="242"/>
      <c r="L93" s="242"/>
      <c r="M93" s="242"/>
      <c r="N93" s="242"/>
      <c r="O93" s="242"/>
    </row>
    <row r="94" spans="1:15" s="243" customFormat="1" ht="24">
      <c r="A94" s="239">
        <v>70</v>
      </c>
      <c r="B94" s="270" t="s">
        <v>523</v>
      </c>
      <c r="C94" s="269" t="s">
        <v>335</v>
      </c>
      <c r="D94" s="268">
        <v>1</v>
      </c>
      <c r="E94" s="242"/>
      <c r="F94" s="242"/>
      <c r="G94" s="242"/>
      <c r="H94" s="242"/>
      <c r="I94" s="242"/>
      <c r="J94" s="242"/>
      <c r="K94" s="242"/>
      <c r="L94" s="242"/>
      <c r="M94" s="242"/>
      <c r="N94" s="242"/>
      <c r="O94" s="242"/>
    </row>
    <row r="95" spans="1:15" s="243" customFormat="1" ht="12">
      <c r="A95" s="239">
        <v>71</v>
      </c>
      <c r="B95" s="270" t="s">
        <v>524</v>
      </c>
      <c r="C95" s="269" t="s">
        <v>335</v>
      </c>
      <c r="D95" s="268">
        <v>2</v>
      </c>
      <c r="E95" s="242"/>
      <c r="F95" s="242"/>
      <c r="G95" s="242"/>
      <c r="H95" s="242"/>
      <c r="I95" s="242"/>
      <c r="J95" s="242"/>
      <c r="K95" s="242"/>
      <c r="L95" s="242"/>
      <c r="M95" s="242"/>
      <c r="N95" s="242"/>
      <c r="O95" s="242"/>
    </row>
    <row r="96" spans="1:15" s="243" customFormat="1" ht="12">
      <c r="A96" s="239">
        <v>72</v>
      </c>
      <c r="B96" s="270" t="s">
        <v>525</v>
      </c>
      <c r="C96" s="269" t="s">
        <v>335</v>
      </c>
      <c r="D96" s="268">
        <v>2</v>
      </c>
      <c r="E96" s="242"/>
      <c r="F96" s="242"/>
      <c r="G96" s="242"/>
      <c r="H96" s="242"/>
      <c r="I96" s="242"/>
      <c r="J96" s="242"/>
      <c r="K96" s="242"/>
      <c r="L96" s="242"/>
      <c r="M96" s="242"/>
      <c r="N96" s="242"/>
      <c r="O96" s="242"/>
    </row>
    <row r="97" spans="1:15" s="243" customFormat="1" ht="84">
      <c r="A97" s="239">
        <v>73</v>
      </c>
      <c r="B97" s="275" t="s">
        <v>526</v>
      </c>
      <c r="C97" s="269" t="s">
        <v>335</v>
      </c>
      <c r="D97" s="268">
        <v>2</v>
      </c>
      <c r="E97" s="242"/>
      <c r="F97" s="242"/>
      <c r="G97" s="242"/>
      <c r="H97" s="242"/>
      <c r="I97" s="242"/>
      <c r="J97" s="242"/>
      <c r="K97" s="242"/>
      <c r="L97" s="242"/>
      <c r="M97" s="242"/>
      <c r="N97" s="242"/>
      <c r="O97" s="242"/>
    </row>
    <row r="98" spans="1:15" s="243" customFormat="1" ht="24">
      <c r="A98" s="239">
        <v>74</v>
      </c>
      <c r="B98" s="270" t="s">
        <v>527</v>
      </c>
      <c r="C98" s="269" t="s">
        <v>335</v>
      </c>
      <c r="D98" s="268">
        <v>2</v>
      </c>
      <c r="E98" s="242"/>
      <c r="F98" s="242"/>
      <c r="G98" s="242"/>
      <c r="H98" s="242"/>
      <c r="I98" s="242"/>
      <c r="J98" s="242"/>
      <c r="K98" s="242"/>
      <c r="L98" s="242"/>
      <c r="M98" s="242"/>
      <c r="N98" s="242"/>
      <c r="O98" s="242"/>
    </row>
    <row r="99" spans="1:15" ht="12.75">
      <c r="A99" s="456" t="s">
        <v>528</v>
      </c>
      <c r="B99" s="456"/>
      <c r="C99" s="456"/>
      <c r="D99" s="456"/>
      <c r="E99" s="456"/>
      <c r="F99" s="456"/>
      <c r="G99" s="456"/>
      <c r="H99" s="456"/>
      <c r="I99" s="456"/>
      <c r="J99" s="456"/>
      <c r="K99" s="456"/>
      <c r="L99" s="456"/>
      <c r="M99" s="456"/>
      <c r="N99" s="456"/>
      <c r="O99" s="456"/>
    </row>
    <row r="100" spans="1:15" s="243" customFormat="1" ht="60">
      <c r="A100" s="239">
        <v>75</v>
      </c>
      <c r="B100" s="275" t="s">
        <v>529</v>
      </c>
      <c r="C100" s="269" t="s">
        <v>335</v>
      </c>
      <c r="D100" s="268">
        <v>1</v>
      </c>
      <c r="E100" s="242"/>
      <c r="F100" s="242"/>
      <c r="G100" s="242"/>
      <c r="H100" s="242"/>
      <c r="I100" s="242"/>
      <c r="J100" s="242"/>
      <c r="K100" s="242"/>
      <c r="L100" s="242"/>
      <c r="M100" s="242"/>
      <c r="N100" s="242"/>
      <c r="O100" s="242"/>
    </row>
    <row r="101" spans="1:15" s="243" customFormat="1" ht="60">
      <c r="A101" s="239">
        <v>76</v>
      </c>
      <c r="B101" s="275" t="s">
        <v>530</v>
      </c>
      <c r="C101" s="269" t="s">
        <v>335</v>
      </c>
      <c r="D101" s="268">
        <v>1</v>
      </c>
      <c r="E101" s="242"/>
      <c r="F101" s="242"/>
      <c r="G101" s="242"/>
      <c r="H101" s="242"/>
      <c r="I101" s="242"/>
      <c r="J101" s="242"/>
      <c r="K101" s="242"/>
      <c r="L101" s="242"/>
      <c r="M101" s="242"/>
      <c r="N101" s="242"/>
      <c r="O101" s="242"/>
    </row>
    <row r="102" spans="1:15" s="243" customFormat="1" ht="60">
      <c r="A102" s="239">
        <v>77</v>
      </c>
      <c r="B102" s="275" t="s">
        <v>531</v>
      </c>
      <c r="C102" s="269" t="s">
        <v>335</v>
      </c>
      <c r="D102" s="268">
        <v>1</v>
      </c>
      <c r="E102" s="242"/>
      <c r="F102" s="242"/>
      <c r="G102" s="242"/>
      <c r="H102" s="242"/>
      <c r="I102" s="242"/>
      <c r="J102" s="242"/>
      <c r="K102" s="242"/>
      <c r="L102" s="242"/>
      <c r="M102" s="242"/>
      <c r="N102" s="242"/>
      <c r="O102" s="242"/>
    </row>
    <row r="103" spans="1:15" s="243" customFormat="1" ht="60">
      <c r="A103" s="239">
        <v>78</v>
      </c>
      <c r="B103" s="275" t="s">
        <v>532</v>
      </c>
      <c r="C103" s="269" t="s">
        <v>335</v>
      </c>
      <c r="D103" s="268">
        <v>1</v>
      </c>
      <c r="E103" s="242"/>
      <c r="F103" s="242"/>
      <c r="G103" s="242"/>
      <c r="H103" s="242"/>
      <c r="I103" s="242"/>
      <c r="J103" s="242"/>
      <c r="K103" s="242"/>
      <c r="L103" s="242"/>
      <c r="M103" s="242"/>
      <c r="N103" s="242"/>
      <c r="O103" s="242"/>
    </row>
    <row r="104" spans="1:15" s="243" customFormat="1" ht="60">
      <c r="A104" s="239">
        <v>79</v>
      </c>
      <c r="B104" s="275" t="s">
        <v>533</v>
      </c>
      <c r="C104" s="269" t="s">
        <v>335</v>
      </c>
      <c r="D104" s="268">
        <v>1</v>
      </c>
      <c r="E104" s="242"/>
      <c r="F104" s="242"/>
      <c r="G104" s="242"/>
      <c r="H104" s="242"/>
      <c r="I104" s="242"/>
      <c r="J104" s="242"/>
      <c r="K104" s="242"/>
      <c r="L104" s="242"/>
      <c r="M104" s="242"/>
      <c r="N104" s="242"/>
      <c r="O104" s="242"/>
    </row>
    <row r="105" spans="1:15" s="243" customFormat="1" ht="60">
      <c r="A105" s="239">
        <v>80</v>
      </c>
      <c r="B105" s="275" t="s">
        <v>534</v>
      </c>
      <c r="C105" s="269" t="s">
        <v>335</v>
      </c>
      <c r="D105" s="268">
        <v>1</v>
      </c>
      <c r="E105" s="242"/>
      <c r="F105" s="242"/>
      <c r="G105" s="242"/>
      <c r="H105" s="242"/>
      <c r="I105" s="242"/>
      <c r="J105" s="242"/>
      <c r="K105" s="242"/>
      <c r="L105" s="242"/>
      <c r="M105" s="242"/>
      <c r="N105" s="242"/>
      <c r="O105" s="242"/>
    </row>
    <row r="106" spans="1:15" s="243" customFormat="1" ht="60">
      <c r="A106" s="239">
        <v>81</v>
      </c>
      <c r="B106" s="275" t="s">
        <v>535</v>
      </c>
      <c r="C106" s="269" t="s">
        <v>335</v>
      </c>
      <c r="D106" s="268">
        <v>1</v>
      </c>
      <c r="E106" s="242"/>
      <c r="F106" s="242"/>
      <c r="G106" s="242"/>
      <c r="H106" s="242"/>
      <c r="I106" s="242"/>
      <c r="J106" s="242"/>
      <c r="K106" s="242"/>
      <c r="L106" s="242"/>
      <c r="M106" s="242"/>
      <c r="N106" s="242"/>
      <c r="O106" s="242"/>
    </row>
    <row r="107" spans="1:15" s="93" customFormat="1" ht="12.75">
      <c r="A107" s="396" t="s">
        <v>307</v>
      </c>
      <c r="B107" s="396"/>
      <c r="C107" s="396"/>
      <c r="D107" s="396"/>
      <c r="E107" s="396"/>
      <c r="F107" s="396"/>
      <c r="G107" s="396"/>
      <c r="H107" s="396"/>
      <c r="I107" s="396"/>
      <c r="J107" s="396"/>
      <c r="K107" s="92">
        <f>SUM(K16:K106)</f>
        <v>0</v>
      </c>
      <c r="L107" s="92">
        <f>SUM(L16:L106)</f>
        <v>0</v>
      </c>
      <c r="M107" s="92">
        <f>SUM(M16:M106)</f>
        <v>0</v>
      </c>
      <c r="N107" s="92">
        <f>SUM(N16:N106)</f>
        <v>0</v>
      </c>
      <c r="O107" s="92">
        <f>SUM(O16:O106)</f>
        <v>0</v>
      </c>
    </row>
    <row r="108" spans="1:15" s="93" customFormat="1" ht="12.75">
      <c r="A108" s="396" t="s">
        <v>308</v>
      </c>
      <c r="B108" s="396"/>
      <c r="C108" s="396"/>
      <c r="D108" s="396"/>
      <c r="E108" s="396"/>
      <c r="F108" s="396"/>
      <c r="G108" s="396"/>
      <c r="H108" s="396"/>
      <c r="I108" s="396"/>
      <c r="J108" s="396"/>
      <c r="K108" s="86">
        <v>0</v>
      </c>
      <c r="L108" s="84">
        <v>0</v>
      </c>
      <c r="M108" s="84">
        <f>ROUND(M107*K108,5)</f>
        <v>0</v>
      </c>
      <c r="N108" s="84">
        <v>0</v>
      </c>
      <c r="O108" s="84">
        <f>SUM(L108:N108)</f>
        <v>0</v>
      </c>
    </row>
    <row r="109" spans="1:15" s="93" customFormat="1" ht="12.75">
      <c r="A109" s="444" t="s">
        <v>363</v>
      </c>
      <c r="B109" s="445"/>
      <c r="C109" s="445"/>
      <c r="D109" s="445"/>
      <c r="E109" s="445"/>
      <c r="F109" s="445"/>
      <c r="G109" s="445"/>
      <c r="H109" s="445"/>
      <c r="I109" s="445"/>
      <c r="J109" s="445"/>
      <c r="K109" s="446"/>
      <c r="L109" s="84">
        <f>SUM(L107:L108)</f>
        <v>0</v>
      </c>
      <c r="M109" s="84">
        <f>SUM(M107:M108)</f>
        <v>0</v>
      </c>
      <c r="N109" s="84">
        <f>SUM(N107:N108)</f>
        <v>0</v>
      </c>
      <c r="O109" s="84">
        <f>SUM(O107:O108)</f>
        <v>0</v>
      </c>
    </row>
    <row r="111" spans="1:15" s="95" customFormat="1" ht="12.75">
      <c r="A111" s="94"/>
      <c r="B111" s="203" t="s">
        <v>314</v>
      </c>
      <c r="C111" s="400"/>
      <c r="D111" s="400"/>
      <c r="E111" s="400"/>
      <c r="F111" s="400"/>
      <c r="G111" s="400"/>
      <c r="H111" s="400"/>
      <c r="I111" s="400"/>
      <c r="J111" s="400"/>
      <c r="K111" s="400"/>
      <c r="L111" s="99"/>
      <c r="M111" s="397"/>
      <c r="N111" s="397"/>
      <c r="O111" s="397"/>
    </row>
    <row r="112" spans="1:15" s="95" customFormat="1" ht="11.25">
      <c r="A112" s="94"/>
      <c r="B112" s="204"/>
      <c r="C112" s="386" t="s">
        <v>705</v>
      </c>
      <c r="D112" s="386"/>
      <c r="E112" s="386"/>
      <c r="F112" s="386"/>
      <c r="G112" s="386"/>
      <c r="H112" s="386"/>
      <c r="I112" s="386"/>
      <c r="J112" s="386"/>
      <c r="K112" s="386"/>
      <c r="L112" s="386"/>
      <c r="M112" s="386"/>
      <c r="N112" s="386"/>
      <c r="O112" s="386"/>
    </row>
    <row r="113" spans="1:15" s="95" customFormat="1" ht="11.25">
      <c r="A113" s="94"/>
      <c r="B113" s="204"/>
      <c r="C113" s="99"/>
      <c r="D113" s="99"/>
      <c r="E113" s="99"/>
      <c r="F113" s="99"/>
      <c r="G113" s="99"/>
      <c r="H113" s="99"/>
      <c r="I113" s="99"/>
      <c r="J113" s="99"/>
      <c r="K113" s="99"/>
      <c r="L113" s="99"/>
      <c r="M113" s="99"/>
      <c r="N113" s="99"/>
      <c r="O113" s="99"/>
    </row>
    <row r="114" spans="1:15" s="95" customFormat="1" ht="11.25">
      <c r="A114" s="94"/>
      <c r="B114" s="204"/>
      <c r="C114" s="99"/>
      <c r="D114" s="99"/>
      <c r="E114" s="99"/>
      <c r="F114" s="99"/>
      <c r="G114" s="99"/>
      <c r="H114" s="99"/>
      <c r="I114" s="99"/>
      <c r="J114" s="99"/>
      <c r="K114" s="99"/>
      <c r="L114" s="99"/>
      <c r="M114" s="99"/>
      <c r="N114" s="99"/>
      <c r="O114" s="99"/>
    </row>
    <row r="115" spans="1:15" s="95" customFormat="1" ht="12.75">
      <c r="A115" s="94"/>
      <c r="B115" s="203" t="s">
        <v>327</v>
      </c>
      <c r="C115" s="401"/>
      <c r="D115" s="401"/>
      <c r="E115" s="401"/>
      <c r="F115" s="401"/>
      <c r="G115" s="401"/>
      <c r="H115" s="401"/>
      <c r="I115" s="401"/>
      <c r="J115" s="401"/>
      <c r="K115" s="401"/>
      <c r="L115" s="188"/>
      <c r="M115" s="402"/>
      <c r="N115" s="402"/>
      <c r="O115" s="402"/>
    </row>
    <row r="116" spans="1:15" s="95" customFormat="1" ht="11.25">
      <c r="A116" s="94"/>
      <c r="B116" s="204"/>
      <c r="C116" s="386" t="s">
        <v>705</v>
      </c>
      <c r="D116" s="386"/>
      <c r="E116" s="386"/>
      <c r="F116" s="386"/>
      <c r="G116" s="386"/>
      <c r="H116" s="386"/>
      <c r="I116" s="386"/>
      <c r="J116" s="386"/>
      <c r="K116" s="386"/>
      <c r="L116" s="386"/>
      <c r="M116" s="386"/>
      <c r="N116" s="386"/>
      <c r="O116" s="386"/>
    </row>
    <row r="117" ht="12.75">
      <c r="B117" s="201"/>
    </row>
    <row r="118" ht="12.75">
      <c r="B118" s="201" t="s">
        <v>697</v>
      </c>
    </row>
  </sheetData>
  <sheetProtection/>
  <mergeCells count="44">
    <mergeCell ref="C112:O112"/>
    <mergeCell ref="C116:O116"/>
    <mergeCell ref="C111:E111"/>
    <mergeCell ref="F111:K111"/>
    <mergeCell ref="A109:K109"/>
    <mergeCell ref="C115:E115"/>
    <mergeCell ref="M111:O111"/>
    <mergeCell ref="F115:K115"/>
    <mergeCell ref="M115:O115"/>
    <mergeCell ref="A51:O51"/>
    <mergeCell ref="A107:J107"/>
    <mergeCell ref="A108:J108"/>
    <mergeCell ref="A66:O66"/>
    <mergeCell ref="A52:O52"/>
    <mergeCell ref="A81:O81"/>
    <mergeCell ref="A75:O75"/>
    <mergeCell ref="A92:O92"/>
    <mergeCell ref="A99:O99"/>
    <mergeCell ref="A45:O45"/>
    <mergeCell ref="A11:A12"/>
    <mergeCell ref="K11:O11"/>
    <mergeCell ref="A14:O14"/>
    <mergeCell ref="A13:O13"/>
    <mergeCell ref="C7:O7"/>
    <mergeCell ref="A21:O21"/>
    <mergeCell ref="A8:O8"/>
    <mergeCell ref="A37:O37"/>
    <mergeCell ref="D11:D12"/>
    <mergeCell ref="A27:O27"/>
    <mergeCell ref="A1:O1"/>
    <mergeCell ref="A2:O2"/>
    <mergeCell ref="A3:O3"/>
    <mergeCell ref="A4:B4"/>
    <mergeCell ref="C4:O4"/>
    <mergeCell ref="C6:O6"/>
    <mergeCell ref="N10:O10"/>
    <mergeCell ref="A6:B6"/>
    <mergeCell ref="C5:O5"/>
    <mergeCell ref="N9:O9"/>
    <mergeCell ref="A5:B5"/>
    <mergeCell ref="B11:B12"/>
    <mergeCell ref="C11:C12"/>
    <mergeCell ref="A7:B7"/>
    <mergeCell ref="E11:J11"/>
  </mergeCells>
  <printOptions horizontalCentered="1"/>
  <pageMargins left="0" right="0" top="0.3937007874015748" bottom="0.3937007874015748" header="0.31496062992125984" footer="0.31496062992125984"/>
  <pageSetup horizontalDpi="600" verticalDpi="600" orientation="landscape" paperSize="9" scale="95" r:id="rId1"/>
  <rowBreaks count="1" manualBreakCount="1">
    <brk id="50" max="14" man="1"/>
  </rowBreaks>
</worksheet>
</file>

<file path=xl/worksheets/sheet11.xml><?xml version="1.0" encoding="utf-8"?>
<worksheet xmlns="http://schemas.openxmlformats.org/spreadsheetml/2006/main" xmlns:r="http://schemas.openxmlformats.org/officeDocument/2006/relationships">
  <sheetPr>
    <tabColor theme="6" tint="-0.4999699890613556"/>
  </sheetPr>
  <dimension ref="A1:O54"/>
  <sheetViews>
    <sheetView zoomScaleSheetLayoutView="85" zoomScalePageLayoutView="0" workbookViewId="0" topLeftCell="A1">
      <selection activeCell="A44" sqref="A44:K44"/>
    </sheetView>
  </sheetViews>
  <sheetFormatPr defaultColWidth="9.28125" defaultRowHeight="12.75"/>
  <cols>
    <col min="1" max="1" width="3.421875" style="97" customWidth="1"/>
    <col min="2" max="2" width="38.57421875" style="98" customWidth="1"/>
    <col min="3" max="3" width="3.7109375" style="99" customWidth="1"/>
    <col min="4" max="4" width="7.57421875" style="99" customWidth="1"/>
    <col min="5" max="5" width="6.85156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3.5" customHeight="1">
      <c r="A1" s="388" t="s">
        <v>224</v>
      </c>
      <c r="B1" s="389"/>
      <c r="C1" s="388"/>
      <c r="D1" s="388"/>
      <c r="E1" s="388"/>
      <c r="F1" s="388"/>
      <c r="G1" s="388"/>
      <c r="H1" s="388"/>
      <c r="I1" s="388"/>
      <c r="J1" s="388"/>
      <c r="K1" s="388"/>
      <c r="L1" s="388"/>
      <c r="M1" s="388"/>
      <c r="N1" s="388"/>
      <c r="O1" s="388"/>
    </row>
    <row r="2" spans="1:15" s="48" customFormat="1" ht="21.75" customHeight="1">
      <c r="A2" s="390" t="s">
        <v>693</v>
      </c>
      <c r="B2" s="389"/>
      <c r="C2" s="388"/>
      <c r="D2" s="388"/>
      <c r="E2" s="388"/>
      <c r="F2" s="388"/>
      <c r="G2" s="388"/>
      <c r="H2" s="388"/>
      <c r="I2" s="388"/>
      <c r="J2" s="388"/>
      <c r="K2" s="388"/>
      <c r="L2" s="388"/>
      <c r="M2" s="388"/>
      <c r="N2" s="388"/>
      <c r="O2" s="388"/>
    </row>
    <row r="3" spans="1:15" s="48" customFormat="1" ht="11.25">
      <c r="A3" s="391" t="s">
        <v>294</v>
      </c>
      <c r="B3" s="392"/>
      <c r="C3" s="391"/>
      <c r="D3" s="391"/>
      <c r="E3" s="391"/>
      <c r="F3" s="391"/>
      <c r="G3" s="391"/>
      <c r="H3" s="391"/>
      <c r="I3" s="391"/>
      <c r="J3" s="391"/>
      <c r="K3" s="391"/>
      <c r="L3" s="391"/>
      <c r="M3" s="391"/>
      <c r="N3" s="391"/>
      <c r="O3" s="391"/>
    </row>
    <row r="4" spans="1:15" s="48" customFormat="1" ht="18" customHeight="1">
      <c r="A4" s="393" t="s">
        <v>295</v>
      </c>
      <c r="B4" s="393"/>
      <c r="C4" s="394" t="str">
        <f>A2</f>
        <v>Mārupes vidusskolas stadiona pārbūve</v>
      </c>
      <c r="D4" s="394"/>
      <c r="E4" s="394"/>
      <c r="F4" s="394"/>
      <c r="G4" s="394"/>
      <c r="H4" s="394"/>
      <c r="I4" s="394"/>
      <c r="J4" s="394"/>
      <c r="K4" s="394"/>
      <c r="L4" s="394"/>
      <c r="M4" s="394"/>
      <c r="N4" s="394"/>
      <c r="O4" s="394"/>
    </row>
    <row r="5" spans="1:15" s="48" customFormat="1" ht="15" customHeight="1">
      <c r="A5" s="393" t="s">
        <v>296</v>
      </c>
      <c r="B5" s="393"/>
      <c r="C5" s="394" t="str">
        <f>A13</f>
        <v>ZIBENSAIZSARDZĪBA</v>
      </c>
      <c r="D5" s="394"/>
      <c r="E5" s="394"/>
      <c r="F5" s="394"/>
      <c r="G5" s="394"/>
      <c r="H5" s="394"/>
      <c r="I5" s="394"/>
      <c r="J5" s="394"/>
      <c r="K5" s="394"/>
      <c r="L5" s="394"/>
      <c r="M5" s="394"/>
      <c r="N5" s="394"/>
      <c r="O5" s="394"/>
    </row>
    <row r="6" spans="1:15" s="48" customFormat="1" ht="18" customHeight="1">
      <c r="A6" s="393" t="s">
        <v>297</v>
      </c>
      <c r="B6" s="393"/>
      <c r="C6" s="394" t="s">
        <v>287</v>
      </c>
      <c r="D6" s="395"/>
      <c r="E6" s="395"/>
      <c r="F6" s="395"/>
      <c r="G6" s="395"/>
      <c r="H6" s="395"/>
      <c r="I6" s="395"/>
      <c r="J6" s="395"/>
      <c r="K6" s="395"/>
      <c r="L6" s="395"/>
      <c r="M6" s="395"/>
      <c r="N6" s="395"/>
      <c r="O6" s="395"/>
    </row>
    <row r="7" spans="1:15" s="48" customFormat="1" ht="15" customHeight="1">
      <c r="A7" s="393" t="s">
        <v>364</v>
      </c>
      <c r="B7" s="393"/>
      <c r="C7" s="398"/>
      <c r="D7" s="398"/>
      <c r="E7" s="398"/>
      <c r="F7" s="398"/>
      <c r="G7" s="398"/>
      <c r="H7" s="398"/>
      <c r="I7" s="398"/>
      <c r="J7" s="398"/>
      <c r="K7" s="398"/>
      <c r="L7" s="398"/>
      <c r="M7" s="398"/>
      <c r="N7" s="398"/>
      <c r="O7" s="398"/>
    </row>
    <row r="8" spans="1:15" s="48" customFormat="1" ht="15" customHeight="1">
      <c r="A8" s="399" t="s">
        <v>696</v>
      </c>
      <c r="B8" s="399"/>
      <c r="C8" s="393"/>
      <c r="D8" s="393"/>
      <c r="E8" s="393"/>
      <c r="F8" s="393"/>
      <c r="G8" s="393"/>
      <c r="H8" s="393"/>
      <c r="I8" s="393"/>
      <c r="J8" s="393"/>
      <c r="K8" s="393"/>
      <c r="L8" s="393"/>
      <c r="M8" s="393"/>
      <c r="N8" s="393"/>
      <c r="O8" s="393"/>
    </row>
    <row r="9" spans="1:15" s="48" customFormat="1" ht="15" customHeight="1">
      <c r="A9" s="79"/>
      <c r="B9" s="80"/>
      <c r="C9" s="81"/>
      <c r="D9" s="81"/>
      <c r="E9" s="78"/>
      <c r="F9" s="78"/>
      <c r="G9" s="78"/>
      <c r="H9" s="78"/>
      <c r="I9" s="78"/>
      <c r="J9" s="78"/>
      <c r="K9" s="78"/>
      <c r="L9" s="78" t="s">
        <v>333</v>
      </c>
      <c r="M9" s="82"/>
      <c r="N9" s="395">
        <f>$O$44</f>
        <v>0</v>
      </c>
      <c r="O9" s="395"/>
    </row>
    <row r="10" spans="1:15" s="48" customFormat="1" ht="15" customHeight="1">
      <c r="A10" s="79"/>
      <c r="B10" s="83"/>
      <c r="C10" s="81"/>
      <c r="D10" s="81"/>
      <c r="E10" s="78"/>
      <c r="F10" s="78"/>
      <c r="G10" s="78"/>
      <c r="H10" s="78"/>
      <c r="I10" s="78"/>
      <c r="J10" s="78"/>
      <c r="K10" s="78"/>
      <c r="L10" s="78" t="s">
        <v>298</v>
      </c>
      <c r="M10" s="82"/>
      <c r="N10" s="421"/>
      <c r="O10" s="421"/>
    </row>
    <row r="11" spans="1:15" s="87" customFormat="1" ht="13.5" customHeight="1">
      <c r="A11" s="427" t="s">
        <v>299</v>
      </c>
      <c r="B11" s="383" t="s">
        <v>300</v>
      </c>
      <c r="C11" s="384" t="s">
        <v>301</v>
      </c>
      <c r="D11" s="384" t="s">
        <v>302</v>
      </c>
      <c r="E11" s="385" t="s">
        <v>303</v>
      </c>
      <c r="F11" s="385"/>
      <c r="G11" s="385"/>
      <c r="H11" s="385"/>
      <c r="I11" s="385"/>
      <c r="J11" s="385"/>
      <c r="K11" s="383" t="s">
        <v>304</v>
      </c>
      <c r="L11" s="383"/>
      <c r="M11" s="383"/>
      <c r="N11" s="383"/>
      <c r="O11" s="383"/>
    </row>
    <row r="12" spans="1:15" s="87" customFormat="1" ht="92.25" customHeight="1">
      <c r="A12" s="428"/>
      <c r="B12" s="383"/>
      <c r="C12" s="384"/>
      <c r="D12" s="384"/>
      <c r="E12" s="85" t="s">
        <v>305</v>
      </c>
      <c r="F12" s="85" t="s">
        <v>365</v>
      </c>
      <c r="G12" s="85" t="s">
        <v>366</v>
      </c>
      <c r="H12" s="85" t="s">
        <v>367</v>
      </c>
      <c r="I12" s="85" t="s">
        <v>368</v>
      </c>
      <c r="J12" s="85" t="s">
        <v>369</v>
      </c>
      <c r="K12" s="85" t="s">
        <v>306</v>
      </c>
      <c r="L12" s="85" t="s">
        <v>366</v>
      </c>
      <c r="M12" s="85" t="s">
        <v>367</v>
      </c>
      <c r="N12" s="85" t="s">
        <v>368</v>
      </c>
      <c r="O12" s="85" t="s">
        <v>370</v>
      </c>
    </row>
    <row r="13" spans="1:15" s="48" customFormat="1" ht="12.75">
      <c r="A13" s="447" t="s">
        <v>221</v>
      </c>
      <c r="B13" s="448"/>
      <c r="C13" s="448"/>
      <c r="D13" s="448"/>
      <c r="E13" s="448"/>
      <c r="F13" s="448"/>
      <c r="G13" s="448"/>
      <c r="H13" s="448"/>
      <c r="I13" s="448"/>
      <c r="J13" s="448"/>
      <c r="K13" s="448"/>
      <c r="L13" s="448"/>
      <c r="M13" s="448"/>
      <c r="N13" s="448"/>
      <c r="O13" s="449"/>
    </row>
    <row r="14" spans="1:15" s="48" customFormat="1" ht="12">
      <c r="A14" s="239">
        <v>1</v>
      </c>
      <c r="B14" s="244" t="s">
        <v>205</v>
      </c>
      <c r="C14" s="240" t="s">
        <v>206</v>
      </c>
      <c r="D14" s="241">
        <v>125</v>
      </c>
      <c r="E14" s="242"/>
      <c r="F14" s="242"/>
      <c r="G14" s="242"/>
      <c r="H14" s="242"/>
      <c r="I14" s="242"/>
      <c r="J14" s="242"/>
      <c r="K14" s="242"/>
      <c r="L14" s="242"/>
      <c r="M14" s="242"/>
      <c r="N14" s="242"/>
      <c r="O14" s="242"/>
    </row>
    <row r="15" spans="1:15" s="48" customFormat="1" ht="12">
      <c r="A15" s="239">
        <v>2</v>
      </c>
      <c r="B15" s="244" t="s">
        <v>207</v>
      </c>
      <c r="C15" s="240" t="s">
        <v>206</v>
      </c>
      <c r="D15" s="241">
        <v>125</v>
      </c>
      <c r="E15" s="242"/>
      <c r="F15" s="242"/>
      <c r="G15" s="242"/>
      <c r="H15" s="242"/>
      <c r="I15" s="242"/>
      <c r="J15" s="242"/>
      <c r="K15" s="242"/>
      <c r="L15" s="242"/>
      <c r="M15" s="242"/>
      <c r="N15" s="242"/>
      <c r="O15" s="242"/>
    </row>
    <row r="16" spans="1:15" s="48" customFormat="1" ht="36">
      <c r="A16" s="239">
        <v>3</v>
      </c>
      <c r="B16" s="244" t="s">
        <v>208</v>
      </c>
      <c r="C16" s="240" t="s">
        <v>206</v>
      </c>
      <c r="D16" s="241">
        <v>110</v>
      </c>
      <c r="E16" s="242"/>
      <c r="F16" s="242"/>
      <c r="G16" s="242"/>
      <c r="H16" s="242"/>
      <c r="I16" s="242"/>
      <c r="J16" s="242"/>
      <c r="K16" s="242"/>
      <c r="L16" s="242"/>
      <c r="M16" s="242"/>
      <c r="N16" s="242"/>
      <c r="O16" s="242"/>
    </row>
    <row r="17" spans="1:15" s="48" customFormat="1" ht="12">
      <c r="A17" s="239">
        <v>4</v>
      </c>
      <c r="B17" s="254" t="s">
        <v>209</v>
      </c>
      <c r="C17" s="240" t="s">
        <v>206</v>
      </c>
      <c r="D17" s="241">
        <v>110</v>
      </c>
      <c r="E17" s="242"/>
      <c r="F17" s="242"/>
      <c r="G17" s="242"/>
      <c r="H17" s="242"/>
      <c r="I17" s="242"/>
      <c r="J17" s="242"/>
      <c r="K17" s="242"/>
      <c r="L17" s="242"/>
      <c r="M17" s="242"/>
      <c r="N17" s="242"/>
      <c r="O17" s="242"/>
    </row>
    <row r="18" spans="1:15" s="48" customFormat="1" ht="24">
      <c r="A18" s="239">
        <v>5</v>
      </c>
      <c r="B18" s="254" t="s">
        <v>257</v>
      </c>
      <c r="C18" s="240" t="s">
        <v>210</v>
      </c>
      <c r="D18" s="241">
        <v>8</v>
      </c>
      <c r="E18" s="242"/>
      <c r="F18" s="242"/>
      <c r="G18" s="242"/>
      <c r="H18" s="242"/>
      <c r="I18" s="242"/>
      <c r="J18" s="242"/>
      <c r="K18" s="242"/>
      <c r="L18" s="242"/>
      <c r="M18" s="242"/>
      <c r="N18" s="242"/>
      <c r="O18" s="242"/>
    </row>
    <row r="19" spans="1:15" s="48" customFormat="1" ht="24">
      <c r="A19" s="239">
        <v>6</v>
      </c>
      <c r="B19" s="254" t="s">
        <v>258</v>
      </c>
      <c r="C19" s="240" t="s">
        <v>210</v>
      </c>
      <c r="D19" s="241">
        <v>4</v>
      </c>
      <c r="E19" s="242"/>
      <c r="F19" s="242"/>
      <c r="G19" s="242"/>
      <c r="H19" s="242"/>
      <c r="I19" s="242"/>
      <c r="J19" s="242"/>
      <c r="K19" s="242"/>
      <c r="L19" s="242"/>
      <c r="M19" s="242"/>
      <c r="N19" s="242"/>
      <c r="O19" s="242"/>
    </row>
    <row r="20" spans="1:15" s="48" customFormat="1" ht="24">
      <c r="A20" s="239">
        <v>7</v>
      </c>
      <c r="B20" s="254" t="s">
        <v>259</v>
      </c>
      <c r="C20" s="240" t="s">
        <v>210</v>
      </c>
      <c r="D20" s="241">
        <v>4</v>
      </c>
      <c r="E20" s="242"/>
      <c r="F20" s="242"/>
      <c r="G20" s="242"/>
      <c r="H20" s="242"/>
      <c r="I20" s="242"/>
      <c r="J20" s="242"/>
      <c r="K20" s="242"/>
      <c r="L20" s="242"/>
      <c r="M20" s="242"/>
      <c r="N20" s="242"/>
      <c r="O20" s="242"/>
    </row>
    <row r="21" spans="1:15" s="48" customFormat="1" ht="24">
      <c r="A21" s="239">
        <v>8</v>
      </c>
      <c r="B21" s="254" t="s">
        <v>211</v>
      </c>
      <c r="C21" s="240" t="s">
        <v>210</v>
      </c>
      <c r="D21" s="241">
        <v>100</v>
      </c>
      <c r="E21" s="242"/>
      <c r="F21" s="242"/>
      <c r="G21" s="242"/>
      <c r="H21" s="242"/>
      <c r="I21" s="242"/>
      <c r="J21" s="242"/>
      <c r="K21" s="242"/>
      <c r="L21" s="242"/>
      <c r="M21" s="242"/>
      <c r="N21" s="242"/>
      <c r="O21" s="242"/>
    </row>
    <row r="22" spans="1:15" s="48" customFormat="1" ht="24">
      <c r="A22" s="239">
        <v>9</v>
      </c>
      <c r="B22" s="244" t="s">
        <v>212</v>
      </c>
      <c r="C22" s="240" t="s">
        <v>206</v>
      </c>
      <c r="D22" s="241">
        <v>40</v>
      </c>
      <c r="E22" s="242"/>
      <c r="F22" s="242"/>
      <c r="G22" s="242"/>
      <c r="H22" s="242"/>
      <c r="I22" s="242"/>
      <c r="J22" s="242"/>
      <c r="K22" s="242"/>
      <c r="L22" s="242"/>
      <c r="M22" s="242"/>
      <c r="N22" s="242"/>
      <c r="O22" s="242"/>
    </row>
    <row r="23" spans="1:15" s="48" customFormat="1" ht="12">
      <c r="A23" s="239">
        <v>10</v>
      </c>
      <c r="B23" s="254" t="s">
        <v>260</v>
      </c>
      <c r="C23" s="240" t="s">
        <v>206</v>
      </c>
      <c r="D23" s="241">
        <f>D22</f>
        <v>40</v>
      </c>
      <c r="E23" s="242"/>
      <c r="F23" s="242"/>
      <c r="G23" s="242"/>
      <c r="H23" s="242"/>
      <c r="I23" s="242"/>
      <c r="J23" s="242"/>
      <c r="K23" s="242"/>
      <c r="L23" s="242"/>
      <c r="M23" s="242"/>
      <c r="N23" s="242"/>
      <c r="O23" s="242"/>
    </row>
    <row r="24" spans="1:15" s="48" customFormat="1" ht="24">
      <c r="A24" s="239">
        <v>11</v>
      </c>
      <c r="B24" s="254" t="s">
        <v>261</v>
      </c>
      <c r="C24" s="240" t="s">
        <v>210</v>
      </c>
      <c r="D24" s="241">
        <v>36</v>
      </c>
      <c r="E24" s="242"/>
      <c r="F24" s="242"/>
      <c r="G24" s="242"/>
      <c r="H24" s="242"/>
      <c r="I24" s="242"/>
      <c r="J24" s="242"/>
      <c r="K24" s="242"/>
      <c r="L24" s="242"/>
      <c r="M24" s="242"/>
      <c r="N24" s="242"/>
      <c r="O24" s="242"/>
    </row>
    <row r="25" spans="1:15" s="48" customFormat="1" ht="24">
      <c r="A25" s="239">
        <v>12</v>
      </c>
      <c r="B25" s="254" t="s">
        <v>262</v>
      </c>
      <c r="C25" s="240" t="s">
        <v>210</v>
      </c>
      <c r="D25" s="241">
        <v>4</v>
      </c>
      <c r="E25" s="242"/>
      <c r="F25" s="242"/>
      <c r="G25" s="242"/>
      <c r="H25" s="242"/>
      <c r="I25" s="242"/>
      <c r="J25" s="242"/>
      <c r="K25" s="242"/>
      <c r="L25" s="242"/>
      <c r="M25" s="242"/>
      <c r="N25" s="242"/>
      <c r="O25" s="242"/>
    </row>
    <row r="26" spans="1:15" s="48" customFormat="1" ht="24">
      <c r="A26" s="239">
        <v>13</v>
      </c>
      <c r="B26" s="254" t="s">
        <v>263</v>
      </c>
      <c r="C26" s="240" t="s">
        <v>210</v>
      </c>
      <c r="D26" s="241">
        <v>4</v>
      </c>
      <c r="E26" s="242"/>
      <c r="F26" s="242"/>
      <c r="G26" s="242"/>
      <c r="H26" s="242"/>
      <c r="I26" s="242"/>
      <c r="J26" s="242"/>
      <c r="K26" s="242"/>
      <c r="L26" s="242"/>
      <c r="M26" s="242"/>
      <c r="N26" s="242"/>
      <c r="O26" s="242"/>
    </row>
    <row r="27" spans="1:15" s="48" customFormat="1" ht="24">
      <c r="A27" s="239">
        <v>14</v>
      </c>
      <c r="B27" s="254" t="s">
        <v>264</v>
      </c>
      <c r="C27" s="240" t="s">
        <v>210</v>
      </c>
      <c r="D27" s="241">
        <f>D25</f>
        <v>4</v>
      </c>
      <c r="E27" s="242"/>
      <c r="F27" s="242"/>
      <c r="G27" s="242"/>
      <c r="H27" s="242"/>
      <c r="I27" s="242"/>
      <c r="J27" s="242"/>
      <c r="K27" s="242"/>
      <c r="L27" s="242"/>
      <c r="M27" s="242"/>
      <c r="N27" s="242"/>
      <c r="O27" s="242"/>
    </row>
    <row r="28" spans="1:15" s="48" customFormat="1" ht="24">
      <c r="A28" s="239">
        <v>15</v>
      </c>
      <c r="B28" s="244" t="s">
        <v>213</v>
      </c>
      <c r="C28" s="240" t="s">
        <v>206</v>
      </c>
      <c r="D28" s="241">
        <v>4</v>
      </c>
      <c r="E28" s="242"/>
      <c r="F28" s="242"/>
      <c r="G28" s="242"/>
      <c r="H28" s="242"/>
      <c r="I28" s="242"/>
      <c r="J28" s="242"/>
      <c r="K28" s="242"/>
      <c r="L28" s="242"/>
      <c r="M28" s="242"/>
      <c r="N28" s="242"/>
      <c r="O28" s="242"/>
    </row>
    <row r="29" spans="1:15" s="48" customFormat="1" ht="24">
      <c r="A29" s="239">
        <v>16</v>
      </c>
      <c r="B29" s="254" t="s">
        <v>214</v>
      </c>
      <c r="C29" s="240" t="s">
        <v>206</v>
      </c>
      <c r="D29" s="241">
        <v>4</v>
      </c>
      <c r="E29" s="242"/>
      <c r="F29" s="242"/>
      <c r="G29" s="242"/>
      <c r="H29" s="242"/>
      <c r="I29" s="242"/>
      <c r="J29" s="242"/>
      <c r="K29" s="242"/>
      <c r="L29" s="242"/>
      <c r="M29" s="242"/>
      <c r="N29" s="242"/>
      <c r="O29" s="242"/>
    </row>
    <row r="30" spans="1:15" s="48" customFormat="1" ht="24">
      <c r="A30" s="239">
        <v>17</v>
      </c>
      <c r="B30" s="244" t="s">
        <v>215</v>
      </c>
      <c r="C30" s="240" t="s">
        <v>206</v>
      </c>
      <c r="D30" s="241">
        <f>D14</f>
        <v>125</v>
      </c>
      <c r="E30" s="242"/>
      <c r="F30" s="242"/>
      <c r="G30" s="242"/>
      <c r="H30" s="242"/>
      <c r="I30" s="242"/>
      <c r="J30" s="242"/>
      <c r="K30" s="242"/>
      <c r="L30" s="242"/>
      <c r="M30" s="242"/>
      <c r="N30" s="242"/>
      <c r="O30" s="242"/>
    </row>
    <row r="31" spans="1:15" s="48" customFormat="1" ht="24">
      <c r="A31" s="239">
        <v>18</v>
      </c>
      <c r="B31" s="254" t="s">
        <v>265</v>
      </c>
      <c r="C31" s="240" t="s">
        <v>206</v>
      </c>
      <c r="D31" s="241">
        <f>D30</f>
        <v>125</v>
      </c>
      <c r="E31" s="242"/>
      <c r="F31" s="242"/>
      <c r="G31" s="242"/>
      <c r="H31" s="242"/>
      <c r="I31" s="242"/>
      <c r="J31" s="242"/>
      <c r="K31" s="242"/>
      <c r="L31" s="242"/>
      <c r="M31" s="242"/>
      <c r="N31" s="242"/>
      <c r="O31" s="242"/>
    </row>
    <row r="32" spans="1:15" s="48" customFormat="1" ht="24">
      <c r="A32" s="239">
        <v>19</v>
      </c>
      <c r="B32" s="254" t="s">
        <v>266</v>
      </c>
      <c r="C32" s="240" t="s">
        <v>210</v>
      </c>
      <c r="D32" s="241">
        <v>14</v>
      </c>
      <c r="E32" s="242"/>
      <c r="F32" s="242"/>
      <c r="G32" s="242"/>
      <c r="H32" s="242"/>
      <c r="I32" s="242"/>
      <c r="J32" s="242"/>
      <c r="K32" s="242"/>
      <c r="L32" s="242"/>
      <c r="M32" s="242"/>
      <c r="N32" s="242"/>
      <c r="O32" s="242"/>
    </row>
    <row r="33" spans="1:15" s="48" customFormat="1" ht="24">
      <c r="A33" s="239">
        <v>20</v>
      </c>
      <c r="B33" s="254" t="s">
        <v>267</v>
      </c>
      <c r="C33" s="240" t="s">
        <v>210</v>
      </c>
      <c r="D33" s="241">
        <v>12</v>
      </c>
      <c r="E33" s="242"/>
      <c r="F33" s="242"/>
      <c r="G33" s="242"/>
      <c r="H33" s="242"/>
      <c r="I33" s="242"/>
      <c r="J33" s="242"/>
      <c r="K33" s="242"/>
      <c r="L33" s="242"/>
      <c r="M33" s="242"/>
      <c r="N33" s="242"/>
      <c r="O33" s="242"/>
    </row>
    <row r="34" spans="1:15" s="48" customFormat="1" ht="12">
      <c r="A34" s="239">
        <v>21</v>
      </c>
      <c r="B34" s="244" t="s">
        <v>268</v>
      </c>
      <c r="C34" s="240" t="s">
        <v>335</v>
      </c>
      <c r="D34" s="241">
        <v>1</v>
      </c>
      <c r="E34" s="242"/>
      <c r="F34" s="242"/>
      <c r="G34" s="242"/>
      <c r="H34" s="242"/>
      <c r="I34" s="242"/>
      <c r="J34" s="242"/>
      <c r="K34" s="242"/>
      <c r="L34" s="242"/>
      <c r="M34" s="242"/>
      <c r="N34" s="242"/>
      <c r="O34" s="242"/>
    </row>
    <row r="35" spans="1:15" s="48" customFormat="1" ht="24">
      <c r="A35" s="239">
        <v>22</v>
      </c>
      <c r="B35" s="254" t="s">
        <v>269</v>
      </c>
      <c r="C35" s="240" t="s">
        <v>210</v>
      </c>
      <c r="D35" s="241">
        <v>36</v>
      </c>
      <c r="E35" s="242"/>
      <c r="F35" s="242"/>
      <c r="G35" s="242"/>
      <c r="H35" s="242"/>
      <c r="I35" s="242"/>
      <c r="J35" s="242"/>
      <c r="K35" s="242"/>
      <c r="L35" s="242"/>
      <c r="M35" s="242"/>
      <c r="N35" s="242"/>
      <c r="O35" s="242"/>
    </row>
    <row r="36" spans="1:15" s="48" customFormat="1" ht="24">
      <c r="A36" s="239">
        <v>23</v>
      </c>
      <c r="B36" s="244" t="s">
        <v>216</v>
      </c>
      <c r="C36" s="240" t="s">
        <v>206</v>
      </c>
      <c r="D36" s="241">
        <v>50</v>
      </c>
      <c r="E36" s="242"/>
      <c r="F36" s="242"/>
      <c r="G36" s="242"/>
      <c r="H36" s="242"/>
      <c r="I36" s="242"/>
      <c r="J36" s="242"/>
      <c r="K36" s="242"/>
      <c r="L36" s="242"/>
      <c r="M36" s="242"/>
      <c r="N36" s="242"/>
      <c r="O36" s="242"/>
    </row>
    <row r="37" spans="1:15" s="48" customFormat="1" ht="12">
      <c r="A37" s="239">
        <v>24</v>
      </c>
      <c r="B37" s="254" t="s">
        <v>270</v>
      </c>
      <c r="C37" s="240" t="s">
        <v>206</v>
      </c>
      <c r="D37" s="241">
        <v>50</v>
      </c>
      <c r="E37" s="242"/>
      <c r="F37" s="242"/>
      <c r="G37" s="242"/>
      <c r="H37" s="242"/>
      <c r="I37" s="242"/>
      <c r="J37" s="242"/>
      <c r="K37" s="242"/>
      <c r="L37" s="242"/>
      <c r="M37" s="242"/>
      <c r="N37" s="242"/>
      <c r="O37" s="242"/>
    </row>
    <row r="38" spans="1:15" s="48" customFormat="1" ht="12">
      <c r="A38" s="239">
        <v>25</v>
      </c>
      <c r="B38" s="254" t="s">
        <v>271</v>
      </c>
      <c r="C38" s="240" t="s">
        <v>206</v>
      </c>
      <c r="D38" s="241">
        <v>25</v>
      </c>
      <c r="E38" s="242"/>
      <c r="F38" s="242"/>
      <c r="G38" s="242"/>
      <c r="H38" s="242"/>
      <c r="I38" s="242"/>
      <c r="J38" s="242"/>
      <c r="K38" s="242"/>
      <c r="L38" s="242"/>
      <c r="M38" s="242"/>
      <c r="N38" s="242"/>
      <c r="O38" s="242"/>
    </row>
    <row r="39" spans="1:15" s="48" customFormat="1" ht="12">
      <c r="A39" s="239">
        <v>26</v>
      </c>
      <c r="B39" s="244" t="s">
        <v>217</v>
      </c>
      <c r="C39" s="240" t="s">
        <v>335</v>
      </c>
      <c r="D39" s="241">
        <v>1</v>
      </c>
      <c r="E39" s="242"/>
      <c r="F39" s="242"/>
      <c r="G39" s="242"/>
      <c r="H39" s="242"/>
      <c r="I39" s="242"/>
      <c r="J39" s="242"/>
      <c r="K39" s="242"/>
      <c r="L39" s="242"/>
      <c r="M39" s="242"/>
      <c r="N39" s="242"/>
      <c r="O39" s="242"/>
    </row>
    <row r="40" spans="1:15" s="48" customFormat="1" ht="12">
      <c r="A40" s="239">
        <v>27</v>
      </c>
      <c r="B40" s="244" t="s">
        <v>218</v>
      </c>
      <c r="C40" s="240" t="s">
        <v>520</v>
      </c>
      <c r="D40" s="241">
        <v>77</v>
      </c>
      <c r="E40" s="242"/>
      <c r="F40" s="242"/>
      <c r="G40" s="242"/>
      <c r="H40" s="242"/>
      <c r="I40" s="242"/>
      <c r="J40" s="242"/>
      <c r="K40" s="242"/>
      <c r="L40" s="242"/>
      <c r="M40" s="242"/>
      <c r="N40" s="242"/>
      <c r="O40" s="242"/>
    </row>
    <row r="41" spans="1:15" s="48" customFormat="1" ht="24">
      <c r="A41" s="239">
        <v>28</v>
      </c>
      <c r="B41" s="244" t="s">
        <v>219</v>
      </c>
      <c r="C41" s="240" t="s">
        <v>220</v>
      </c>
      <c r="D41" s="241">
        <v>1</v>
      </c>
      <c r="E41" s="242"/>
      <c r="F41" s="242"/>
      <c r="G41" s="242"/>
      <c r="H41" s="242"/>
      <c r="I41" s="242"/>
      <c r="J41" s="242"/>
      <c r="K41" s="242"/>
      <c r="L41" s="242"/>
      <c r="M41" s="242"/>
      <c r="N41" s="242"/>
      <c r="O41" s="242"/>
    </row>
    <row r="42" spans="1:15" s="93" customFormat="1" ht="12.75">
      <c r="A42" s="396" t="s">
        <v>307</v>
      </c>
      <c r="B42" s="396"/>
      <c r="C42" s="396"/>
      <c r="D42" s="396"/>
      <c r="E42" s="396"/>
      <c r="F42" s="396"/>
      <c r="G42" s="396"/>
      <c r="H42" s="396"/>
      <c r="I42" s="396"/>
      <c r="J42" s="396"/>
      <c r="K42" s="132">
        <f>SUM(K15:K41)</f>
        <v>0</v>
      </c>
      <c r="L42" s="132">
        <f>SUM(L15:L41)</f>
        <v>0</v>
      </c>
      <c r="M42" s="132">
        <f>SUM(M15:M41)</f>
        <v>0</v>
      </c>
      <c r="N42" s="132">
        <f>SUM(N15:N41)</f>
        <v>0</v>
      </c>
      <c r="O42" s="132">
        <f>SUM(O15:O41)</f>
        <v>0</v>
      </c>
    </row>
    <row r="43" spans="1:15" s="93" customFormat="1" ht="12.75">
      <c r="A43" s="396" t="s">
        <v>308</v>
      </c>
      <c r="B43" s="396"/>
      <c r="C43" s="396"/>
      <c r="D43" s="396"/>
      <c r="E43" s="396"/>
      <c r="F43" s="396"/>
      <c r="G43" s="396"/>
      <c r="H43" s="396"/>
      <c r="I43" s="396"/>
      <c r="J43" s="396"/>
      <c r="K43" s="86">
        <v>0</v>
      </c>
      <c r="L43" s="84">
        <v>0</v>
      </c>
      <c r="M43" s="84">
        <f>ROUND(M42*K43,5)</f>
        <v>0</v>
      </c>
      <c r="N43" s="84">
        <v>0</v>
      </c>
      <c r="O43" s="84">
        <f>SUM(L43:N43)</f>
        <v>0</v>
      </c>
    </row>
    <row r="44" spans="1:15" s="93" customFormat="1" ht="12.75" customHeight="1">
      <c r="A44" s="444" t="s">
        <v>225</v>
      </c>
      <c r="B44" s="445"/>
      <c r="C44" s="445"/>
      <c r="D44" s="445"/>
      <c r="E44" s="445"/>
      <c r="F44" s="445"/>
      <c r="G44" s="445"/>
      <c r="H44" s="445"/>
      <c r="I44" s="445"/>
      <c r="J44" s="445"/>
      <c r="K44" s="446"/>
      <c r="L44" s="84">
        <f>SUM(L42:L43)</f>
        <v>0</v>
      </c>
      <c r="M44" s="84">
        <f>SUM(M42:M43)</f>
        <v>0</v>
      </c>
      <c r="N44" s="84">
        <f>SUM(N42:N43)</f>
        <v>0</v>
      </c>
      <c r="O44" s="84">
        <f>SUM(O42:O43)</f>
        <v>0</v>
      </c>
    </row>
    <row r="47" spans="1:15" s="95" customFormat="1" ht="12.75">
      <c r="A47" s="94"/>
      <c r="B47" s="203" t="s">
        <v>314</v>
      </c>
      <c r="C47" s="400"/>
      <c r="D47" s="400"/>
      <c r="E47" s="400"/>
      <c r="F47" s="400"/>
      <c r="G47" s="400"/>
      <c r="H47" s="400"/>
      <c r="I47" s="400"/>
      <c r="J47" s="400"/>
      <c r="K47" s="400"/>
      <c r="L47" s="99"/>
      <c r="M47" s="397"/>
      <c r="N47" s="397"/>
      <c r="O47" s="397"/>
    </row>
    <row r="48" spans="1:15" s="95" customFormat="1" ht="11.25">
      <c r="A48" s="94"/>
      <c r="B48" s="204"/>
      <c r="C48" s="386" t="s">
        <v>705</v>
      </c>
      <c r="D48" s="386"/>
      <c r="E48" s="386"/>
      <c r="F48" s="386"/>
      <c r="G48" s="386"/>
      <c r="H48" s="386"/>
      <c r="I48" s="386"/>
      <c r="J48" s="386"/>
      <c r="K48" s="386"/>
      <c r="L48" s="386"/>
      <c r="M48" s="386"/>
      <c r="N48" s="386"/>
      <c r="O48" s="386"/>
    </row>
    <row r="49" spans="1:15" s="95" customFormat="1" ht="11.25">
      <c r="A49" s="94"/>
      <c r="B49" s="204"/>
      <c r="C49" s="99"/>
      <c r="D49" s="99"/>
      <c r="E49" s="99"/>
      <c r="F49" s="99"/>
      <c r="G49" s="99"/>
      <c r="H49" s="99"/>
      <c r="I49" s="99"/>
      <c r="J49" s="99"/>
      <c r="K49" s="99"/>
      <c r="L49" s="99"/>
      <c r="M49" s="99"/>
      <c r="N49" s="99"/>
      <c r="O49" s="99"/>
    </row>
    <row r="50" spans="1:15" s="95" customFormat="1" ht="11.25">
      <c r="A50" s="94"/>
      <c r="B50" s="204"/>
      <c r="C50" s="99"/>
      <c r="D50" s="99"/>
      <c r="E50" s="99"/>
      <c r="F50" s="99"/>
      <c r="G50" s="99"/>
      <c r="H50" s="99"/>
      <c r="I50" s="99"/>
      <c r="J50" s="99"/>
      <c r="K50" s="99"/>
      <c r="L50" s="99"/>
      <c r="M50" s="99"/>
      <c r="N50" s="99"/>
      <c r="O50" s="99"/>
    </row>
    <row r="51" spans="1:15" s="95" customFormat="1" ht="12.75">
      <c r="A51" s="94"/>
      <c r="B51" s="203" t="s">
        <v>327</v>
      </c>
      <c r="C51" s="401"/>
      <c r="D51" s="401"/>
      <c r="E51" s="401"/>
      <c r="F51" s="401"/>
      <c r="G51" s="401"/>
      <c r="H51" s="401"/>
      <c r="I51" s="401"/>
      <c r="J51" s="401"/>
      <c r="K51" s="401"/>
      <c r="L51" s="188"/>
      <c r="M51" s="402"/>
      <c r="N51" s="402"/>
      <c r="O51" s="402"/>
    </row>
    <row r="52" spans="1:15" s="95" customFormat="1" ht="11.25">
      <c r="A52" s="94"/>
      <c r="B52" s="204"/>
      <c r="C52" s="386" t="s">
        <v>705</v>
      </c>
      <c r="D52" s="386"/>
      <c r="E52" s="386"/>
      <c r="F52" s="386"/>
      <c r="G52" s="386"/>
      <c r="H52" s="386"/>
      <c r="I52" s="386"/>
      <c r="J52" s="386"/>
      <c r="K52" s="386"/>
      <c r="L52" s="386"/>
      <c r="M52" s="386"/>
      <c r="N52" s="386"/>
      <c r="O52" s="386"/>
    </row>
    <row r="53" ht="12.75">
      <c r="B53" s="201"/>
    </row>
    <row r="54" ht="12.75">
      <c r="B54" s="201" t="s">
        <v>697</v>
      </c>
    </row>
  </sheetData>
  <sheetProtection/>
  <mergeCells count="32">
    <mergeCell ref="A5:B5"/>
    <mergeCell ref="C5:O5"/>
    <mergeCell ref="A8:O8"/>
    <mergeCell ref="N9:O9"/>
    <mergeCell ref="A42:J42"/>
    <mergeCell ref="E11:J11"/>
    <mergeCell ref="K11:O11"/>
    <mergeCell ref="D11:D12"/>
    <mergeCell ref="A6:B6"/>
    <mergeCell ref="C6:O6"/>
    <mergeCell ref="B11:B12"/>
    <mergeCell ref="C11:C12"/>
    <mergeCell ref="A1:O1"/>
    <mergeCell ref="A2:O2"/>
    <mergeCell ref="A3:O3"/>
    <mergeCell ref="A4:B4"/>
    <mergeCell ref="C4:O4"/>
    <mergeCell ref="M47:O47"/>
    <mergeCell ref="N10:O10"/>
    <mergeCell ref="A11:A12"/>
    <mergeCell ref="A7:B7"/>
    <mergeCell ref="C7:O7"/>
    <mergeCell ref="C52:O52"/>
    <mergeCell ref="C51:E51"/>
    <mergeCell ref="F51:K51"/>
    <mergeCell ref="M51:O51"/>
    <mergeCell ref="C47:E47"/>
    <mergeCell ref="A13:O13"/>
    <mergeCell ref="A43:J43"/>
    <mergeCell ref="C48:O48"/>
    <mergeCell ref="A44:K44"/>
    <mergeCell ref="F47:K47"/>
  </mergeCells>
  <printOptions horizontalCentered="1"/>
  <pageMargins left="0" right="0" top="0.3937007874015748" bottom="0.3937007874015748"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theme="0"/>
  </sheetPr>
  <dimension ref="A1:K29"/>
  <sheetViews>
    <sheetView zoomScalePageLayoutView="0" workbookViewId="0" topLeftCell="A1">
      <selection activeCell="I30" sqref="I30"/>
    </sheetView>
  </sheetViews>
  <sheetFormatPr defaultColWidth="9.140625" defaultRowHeight="12.75"/>
  <cols>
    <col min="7" max="7" width="10.7109375" style="0" bestFit="1" customWidth="1"/>
  </cols>
  <sheetData>
    <row r="1" spans="8:11" ht="15">
      <c r="H1" s="346" t="s">
        <v>328</v>
      </c>
      <c r="I1" s="346"/>
      <c r="J1" s="346"/>
      <c r="K1" s="346"/>
    </row>
    <row r="2" spans="8:11" ht="36.75" customHeight="1">
      <c r="H2" s="314" t="s">
        <v>329</v>
      </c>
      <c r="I2" s="315"/>
      <c r="J2" s="315"/>
      <c r="K2" s="315"/>
    </row>
    <row r="3" spans="8:11" ht="12.75">
      <c r="H3" s="314" t="s">
        <v>334</v>
      </c>
      <c r="I3" s="315"/>
      <c r="J3" s="315"/>
      <c r="K3" s="315"/>
    </row>
    <row r="5" ht="12.75">
      <c r="K5" t="s">
        <v>338</v>
      </c>
    </row>
    <row r="7" spans="7:11" ht="12.75">
      <c r="G7" s="348" t="s">
        <v>700</v>
      </c>
      <c r="H7" s="348"/>
      <c r="I7" s="348"/>
      <c r="J7" s="348"/>
      <c r="K7" s="348"/>
    </row>
    <row r="8" spans="7:11" ht="12.75">
      <c r="G8" s="194"/>
      <c r="H8" s="194"/>
      <c r="I8" s="194"/>
      <c r="J8" s="194"/>
      <c r="K8" s="194"/>
    </row>
    <row r="10" spans="1:11" ht="15">
      <c r="A10" s="317" t="s">
        <v>339</v>
      </c>
      <c r="B10" s="317"/>
      <c r="C10" s="317"/>
      <c r="D10" s="317"/>
      <c r="E10" s="317"/>
      <c r="F10" s="317"/>
      <c r="G10" s="317"/>
      <c r="H10" s="317"/>
      <c r="I10" s="317"/>
      <c r="J10" s="317"/>
      <c r="K10" s="317"/>
    </row>
    <row r="11" spans="1:11" ht="15">
      <c r="A11" s="349" t="s">
        <v>693</v>
      </c>
      <c r="B11" s="349"/>
      <c r="C11" s="349"/>
      <c r="D11" s="349"/>
      <c r="E11" s="349"/>
      <c r="F11" s="349"/>
      <c r="G11" s="349"/>
      <c r="H11" s="349"/>
      <c r="I11" s="349"/>
      <c r="J11" s="349"/>
      <c r="K11" s="349"/>
    </row>
    <row r="12" spans="1:11" ht="12.75">
      <c r="A12" s="33"/>
      <c r="B12" s="33"/>
      <c r="C12" s="33"/>
      <c r="D12" s="33"/>
      <c r="E12" s="33"/>
      <c r="F12" s="33"/>
      <c r="G12" s="34"/>
      <c r="H12" s="34"/>
      <c r="I12" s="34"/>
      <c r="J12" s="34"/>
      <c r="K12" s="34"/>
    </row>
    <row r="13" spans="1:11" ht="25.5" customHeight="1">
      <c r="A13" s="319" t="s">
        <v>320</v>
      </c>
      <c r="B13" s="319"/>
      <c r="C13" s="319"/>
      <c r="D13" s="321" t="str">
        <f>$A$11</f>
        <v>Mārupes vidusskolas stadiona pārbūve</v>
      </c>
      <c r="E13" s="321"/>
      <c r="F13" s="321"/>
      <c r="G13" s="321"/>
      <c r="H13" s="321"/>
      <c r="I13" s="321"/>
      <c r="J13" s="321"/>
      <c r="K13" s="321"/>
    </row>
    <row r="14" spans="1:11" ht="22.5" customHeight="1">
      <c r="A14" s="319" t="s">
        <v>331</v>
      </c>
      <c r="B14" s="319"/>
      <c r="C14" s="319"/>
      <c r="D14" s="350" t="str">
        <f>Pasutit_buvn!$D$14</f>
        <v>Kantora iela 97.,"Mārupes vidusskola", Mārupe. Mārupes novads</v>
      </c>
      <c r="E14" s="350"/>
      <c r="F14" s="350"/>
      <c r="G14" s="350"/>
      <c r="H14" s="350"/>
      <c r="I14" s="350"/>
      <c r="J14" s="350"/>
      <c r="K14" s="350"/>
    </row>
    <row r="15" spans="1:11" ht="12.75">
      <c r="A15" s="325" t="s">
        <v>332</v>
      </c>
      <c r="B15" s="325"/>
      <c r="C15" s="325"/>
      <c r="D15" s="326"/>
      <c r="E15" s="326"/>
      <c r="F15" s="326"/>
      <c r="G15" s="326"/>
      <c r="H15" s="326"/>
      <c r="I15" s="326"/>
      <c r="J15" s="326"/>
      <c r="K15" s="326"/>
    </row>
    <row r="16" spans="5:11" ht="12.75" customHeight="1">
      <c r="E16" s="29"/>
      <c r="F16" s="29"/>
      <c r="G16" s="325" t="s">
        <v>321</v>
      </c>
      <c r="H16" s="325"/>
      <c r="I16" s="325"/>
      <c r="J16" s="345"/>
      <c r="K16" s="345"/>
    </row>
    <row r="17" spans="1:11" ht="12.75">
      <c r="A17" s="6"/>
      <c r="B17" s="6"/>
      <c r="C17" s="6"/>
      <c r="D17" s="7"/>
      <c r="E17" s="7"/>
      <c r="F17" s="7"/>
      <c r="G17" s="7"/>
      <c r="H17" s="7"/>
      <c r="I17" s="7"/>
      <c r="J17" s="7"/>
      <c r="K17" s="7"/>
    </row>
    <row r="18" spans="1:11" ht="12.75">
      <c r="A18" s="340" t="str">
        <f>Pasutit_buvn!A18</f>
        <v>N. P. K</v>
      </c>
      <c r="B18" s="340"/>
      <c r="C18" s="340" t="s">
        <v>296</v>
      </c>
      <c r="D18" s="340"/>
      <c r="E18" s="340"/>
      <c r="F18" s="340"/>
      <c r="G18" s="340"/>
      <c r="H18" s="344" t="str">
        <f>Pasutit_buvn!$H$18</f>
        <v>Objekta izmaksas (€)</v>
      </c>
      <c r="I18" s="344"/>
      <c r="J18" s="344"/>
      <c r="K18" s="344"/>
    </row>
    <row r="19" spans="1:11" ht="32.25" customHeight="1">
      <c r="A19" s="339">
        <v>1</v>
      </c>
      <c r="B19" s="339"/>
      <c r="C19" s="338" t="str">
        <f>$D$13</f>
        <v>Mārupes vidusskolas stadiona pārbūve</v>
      </c>
      <c r="D19" s="338"/>
      <c r="E19" s="338"/>
      <c r="F19" s="338"/>
      <c r="G19" s="338"/>
      <c r="H19" s="324">
        <f>Pasutit_buvn!$H$19</f>
        <v>0</v>
      </c>
      <c r="I19" s="324"/>
      <c r="J19" s="324"/>
      <c r="K19" s="324"/>
    </row>
    <row r="20" spans="1:11" ht="15">
      <c r="A20" s="328"/>
      <c r="B20" s="328"/>
      <c r="C20" s="332" t="s">
        <v>313</v>
      </c>
      <c r="D20" s="332"/>
      <c r="E20" s="332"/>
      <c r="F20" s="332"/>
      <c r="G20" s="332"/>
      <c r="H20" s="329">
        <f>SUM(H19:H19)</f>
        <v>0</v>
      </c>
      <c r="I20" s="329"/>
      <c r="J20" s="329"/>
      <c r="K20" s="329"/>
    </row>
    <row r="21" spans="1:11" ht="15">
      <c r="A21" s="2"/>
      <c r="B21" s="2"/>
      <c r="C21" s="185"/>
      <c r="D21" s="185"/>
      <c r="E21" s="185"/>
      <c r="F21" s="185"/>
      <c r="G21" s="185"/>
      <c r="H21" s="1"/>
      <c r="I21" s="1"/>
      <c r="J21" s="1"/>
      <c r="K21" s="1"/>
    </row>
    <row r="22" spans="1:11" ht="15">
      <c r="A22" s="332" t="s">
        <v>698</v>
      </c>
      <c r="B22" s="332"/>
      <c r="C22" s="332"/>
      <c r="D22" s="332"/>
      <c r="E22" s="332"/>
      <c r="F22" s="332"/>
      <c r="G22" s="332"/>
      <c r="H22" s="329">
        <f>0.21*H20</f>
        <v>0</v>
      </c>
      <c r="I22" s="329"/>
      <c r="J22" s="329"/>
      <c r="K22" s="329"/>
    </row>
    <row r="23" spans="1:11" ht="15">
      <c r="A23" s="26"/>
      <c r="B23" s="26"/>
      <c r="C23" s="26"/>
      <c r="D23" s="26"/>
      <c r="E23" s="26"/>
      <c r="F23" s="26"/>
      <c r="G23" s="26"/>
      <c r="H23" s="27"/>
      <c r="I23" s="27"/>
      <c r="J23" s="27"/>
      <c r="K23" s="27"/>
    </row>
    <row r="24" spans="1:11" ht="14.25">
      <c r="A24" s="8"/>
      <c r="B24" s="8"/>
      <c r="C24" s="9"/>
      <c r="D24" s="9"/>
      <c r="E24" s="9"/>
      <c r="F24" s="9"/>
      <c r="G24" s="10"/>
      <c r="H24" s="10"/>
      <c r="I24" s="10"/>
      <c r="J24" s="10"/>
      <c r="K24" s="10"/>
    </row>
    <row r="25" spans="1:11" ht="12.75">
      <c r="A25" t="s">
        <v>314</v>
      </c>
      <c r="B25" s="192"/>
      <c r="C25" s="187"/>
      <c r="D25" s="187"/>
      <c r="E25" s="341"/>
      <c r="F25" s="342"/>
      <c r="G25" s="342"/>
      <c r="H25" s="187"/>
      <c r="I25" s="343"/>
      <c r="J25" s="343"/>
      <c r="K25" s="343"/>
    </row>
    <row r="26" spans="1:11" ht="12.75">
      <c r="A26" s="3"/>
      <c r="B26" s="347" t="s">
        <v>699</v>
      </c>
      <c r="C26" s="347"/>
      <c r="D26" s="347"/>
      <c r="E26" s="347"/>
      <c r="F26" s="347"/>
      <c r="G26" s="347"/>
      <c r="H26" s="347"/>
      <c r="I26" s="347"/>
      <c r="J26" s="347"/>
      <c r="K26" s="347"/>
    </row>
    <row r="27" spans="2:11" ht="12.75">
      <c r="B27" s="5"/>
      <c r="C27" s="5"/>
      <c r="D27" s="5"/>
      <c r="E27" s="5"/>
      <c r="F27" s="5"/>
      <c r="G27" s="5"/>
      <c r="H27" s="5"/>
      <c r="I27" s="5"/>
      <c r="J27" s="5"/>
      <c r="K27" s="5"/>
    </row>
    <row r="28" spans="1:11" ht="12.75" customHeight="1">
      <c r="A28" t="s">
        <v>697</v>
      </c>
      <c r="B28" s="5"/>
      <c r="C28" s="5"/>
      <c r="D28" s="5"/>
      <c r="E28" s="89"/>
      <c r="F28" s="90"/>
      <c r="G28" s="90"/>
      <c r="H28" s="5"/>
      <c r="I28" s="5"/>
      <c r="J28" s="5"/>
      <c r="K28" s="5"/>
    </row>
    <row r="29" spans="2:11" ht="12.75">
      <c r="B29" s="5"/>
      <c r="C29" s="5"/>
      <c r="D29" s="5"/>
      <c r="E29" s="5"/>
      <c r="F29" s="5"/>
      <c r="G29" s="5"/>
      <c r="H29" s="5"/>
      <c r="I29" s="5"/>
      <c r="J29" s="5"/>
      <c r="K29" s="5"/>
    </row>
  </sheetData>
  <sheetProtection/>
  <mergeCells count="28">
    <mergeCell ref="B26:K26"/>
    <mergeCell ref="G7:K7"/>
    <mergeCell ref="A22:G22"/>
    <mergeCell ref="H22:K22"/>
    <mergeCell ref="A20:B20"/>
    <mergeCell ref="A11:K11"/>
    <mergeCell ref="H20:K20"/>
    <mergeCell ref="D14:K14"/>
    <mergeCell ref="D15:K15"/>
    <mergeCell ref="A13:C13"/>
    <mergeCell ref="J16:K16"/>
    <mergeCell ref="A14:C14"/>
    <mergeCell ref="A18:B18"/>
    <mergeCell ref="H1:K1"/>
    <mergeCell ref="H2:K2"/>
    <mergeCell ref="H3:K3"/>
    <mergeCell ref="A10:K10"/>
    <mergeCell ref="A15:C15"/>
    <mergeCell ref="A19:B19"/>
    <mergeCell ref="C18:G18"/>
    <mergeCell ref="C20:G20"/>
    <mergeCell ref="D13:K13"/>
    <mergeCell ref="E25:G25"/>
    <mergeCell ref="I25:K25"/>
    <mergeCell ref="C19:G19"/>
    <mergeCell ref="H19:K19"/>
    <mergeCell ref="G16:I16"/>
    <mergeCell ref="H18:K18"/>
  </mergeCells>
  <printOptions horizontalCentered="1"/>
  <pageMargins left="0" right="0" top="0.7480314960629921" bottom="0"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4999699890613556"/>
  </sheetPr>
  <dimension ref="A1:N41"/>
  <sheetViews>
    <sheetView zoomScaleSheetLayoutView="100" zoomScalePageLayoutView="0" workbookViewId="0" topLeftCell="A1">
      <selection activeCell="F30" sqref="F30"/>
    </sheetView>
  </sheetViews>
  <sheetFormatPr defaultColWidth="9.140625" defaultRowHeight="12.75"/>
  <cols>
    <col min="1" max="1" width="7.28125" style="0" customWidth="1"/>
    <col min="2" max="2" width="7.140625" style="0" customWidth="1"/>
    <col min="6" max="6" width="10.7109375" style="0" bestFit="1" customWidth="1"/>
    <col min="7" max="7" width="15.421875" style="0" customWidth="1"/>
    <col min="8" max="9" width="13.00390625" style="0" customWidth="1"/>
    <col min="10" max="10" width="12.421875" style="0" customWidth="1"/>
    <col min="11" max="11" width="11.7109375" style="0" customWidth="1"/>
  </cols>
  <sheetData>
    <row r="1" spans="1:11" s="30" customFormat="1" ht="15.75">
      <c r="A1" s="360"/>
      <c r="B1" s="360"/>
      <c r="C1" s="360"/>
      <c r="D1" s="360"/>
      <c r="E1" s="360"/>
      <c r="F1" s="360"/>
      <c r="G1" s="360"/>
      <c r="H1" s="360"/>
      <c r="I1" s="360"/>
      <c r="J1" s="360"/>
      <c r="K1" s="360"/>
    </row>
    <row r="2" spans="1:13" s="31" customFormat="1" ht="27.75" customHeight="1">
      <c r="A2" s="362" t="s">
        <v>693</v>
      </c>
      <c r="B2" s="362"/>
      <c r="C2" s="362"/>
      <c r="D2" s="362"/>
      <c r="E2" s="362"/>
      <c r="F2" s="362"/>
      <c r="G2" s="362"/>
      <c r="H2" s="362"/>
      <c r="I2" s="362"/>
      <c r="J2" s="362"/>
      <c r="K2" s="362"/>
      <c r="L2" s="32"/>
      <c r="M2" s="32"/>
    </row>
    <row r="3" spans="1:11" s="30" customFormat="1" ht="15.75">
      <c r="A3" s="361" t="s">
        <v>322</v>
      </c>
      <c r="B3" s="361"/>
      <c r="C3" s="361"/>
      <c r="D3" s="361"/>
      <c r="E3" s="361"/>
      <c r="F3" s="361"/>
      <c r="G3" s="361"/>
      <c r="H3" s="361"/>
      <c r="I3" s="361"/>
      <c r="J3" s="361"/>
      <c r="K3" s="361"/>
    </row>
    <row r="5" spans="1:11" s="11" customFormat="1" ht="21.75" customHeight="1">
      <c r="A5" s="363" t="s">
        <v>295</v>
      </c>
      <c r="B5" s="363"/>
      <c r="C5" s="363"/>
      <c r="D5" s="363" t="s">
        <v>693</v>
      </c>
      <c r="E5" s="363"/>
      <c r="F5" s="363"/>
      <c r="G5" s="363"/>
      <c r="H5" s="363"/>
      <c r="I5" s="363"/>
      <c r="J5" s="363"/>
      <c r="K5" s="363"/>
    </row>
    <row r="6" spans="1:11" s="11" customFormat="1" ht="22.5" customHeight="1">
      <c r="A6" s="351" t="s">
        <v>296</v>
      </c>
      <c r="B6" s="351"/>
      <c r="C6" s="351"/>
      <c r="D6" s="351" t="s">
        <v>693</v>
      </c>
      <c r="E6" s="351"/>
      <c r="F6" s="351"/>
      <c r="G6" s="351"/>
      <c r="H6" s="351"/>
      <c r="I6" s="351"/>
      <c r="J6" s="351"/>
      <c r="K6" s="351"/>
    </row>
    <row r="7" spans="1:11" s="11" customFormat="1" ht="15" customHeight="1">
      <c r="A7" s="351" t="s">
        <v>297</v>
      </c>
      <c r="B7" s="351"/>
      <c r="C7" s="351"/>
      <c r="D7" s="355" t="str">
        <f>DOP!$C$6</f>
        <v>Kantora iela 97.,"Mārupes vidusskola", Mārupe. Mārupes novads</v>
      </c>
      <c r="E7" s="355"/>
      <c r="F7" s="355"/>
      <c r="G7" s="355"/>
      <c r="H7" s="355"/>
      <c r="I7" s="355"/>
      <c r="J7" s="355"/>
      <c r="K7" s="355"/>
    </row>
    <row r="8" spans="4:11" s="11" customFormat="1" ht="14.25" customHeight="1">
      <c r="D8" s="195"/>
      <c r="E8" s="359" t="s">
        <v>702</v>
      </c>
      <c r="F8" s="359"/>
      <c r="G8" s="359"/>
      <c r="H8" s="356">
        <f>$G$27</f>
        <v>0</v>
      </c>
      <c r="I8" s="356"/>
      <c r="J8" s="195"/>
      <c r="K8" s="195"/>
    </row>
    <row r="9" spans="4:11" s="11" customFormat="1" ht="14.25" customHeight="1">
      <c r="D9" s="196"/>
      <c r="E9" s="353" t="s">
        <v>703</v>
      </c>
      <c r="F9" s="353"/>
      <c r="G9" s="353"/>
      <c r="H9" s="364">
        <f>$K$22</f>
        <v>0</v>
      </c>
      <c r="I9" s="364"/>
      <c r="J9" s="196"/>
      <c r="K9" s="196"/>
    </row>
    <row r="10" spans="4:11" s="11" customFormat="1" ht="14.25" customHeight="1">
      <c r="D10" s="197"/>
      <c r="E10" s="354" t="s">
        <v>701</v>
      </c>
      <c r="F10" s="354"/>
      <c r="G10" s="354"/>
      <c r="H10" s="365" t="s">
        <v>704</v>
      </c>
      <c r="I10" s="365"/>
      <c r="J10" s="365"/>
      <c r="K10" s="365"/>
    </row>
    <row r="12" spans="1:11" s="4" customFormat="1" ht="39" customHeight="1">
      <c r="A12" s="370" t="s">
        <v>323</v>
      </c>
      <c r="B12" s="372" t="s">
        <v>324</v>
      </c>
      <c r="C12" s="374" t="s">
        <v>325</v>
      </c>
      <c r="D12" s="375"/>
      <c r="E12" s="375"/>
      <c r="F12" s="376"/>
      <c r="G12" s="369" t="s">
        <v>736</v>
      </c>
      <c r="H12" s="369" t="s">
        <v>735</v>
      </c>
      <c r="I12" s="369"/>
      <c r="J12" s="369"/>
      <c r="K12" s="369" t="s">
        <v>326</v>
      </c>
    </row>
    <row r="13" spans="1:11" s="4" customFormat="1" ht="25.5">
      <c r="A13" s="371"/>
      <c r="B13" s="373"/>
      <c r="C13" s="377"/>
      <c r="D13" s="378"/>
      <c r="E13" s="378"/>
      <c r="F13" s="379"/>
      <c r="G13" s="369"/>
      <c r="H13" s="238" t="s">
        <v>344</v>
      </c>
      <c r="I13" s="238" t="s">
        <v>345</v>
      </c>
      <c r="J13" s="238" t="s">
        <v>346</v>
      </c>
      <c r="K13" s="369"/>
    </row>
    <row r="14" spans="1:11" s="17" customFormat="1" ht="14.25" customHeight="1">
      <c r="A14" s="24">
        <v>1</v>
      </c>
      <c r="B14" s="36" t="s">
        <v>134</v>
      </c>
      <c r="C14" s="352" t="str">
        <f>DOP!$A$45</f>
        <v>Kopā DOP Tiešās izmaksas </v>
      </c>
      <c r="D14" s="352"/>
      <c r="E14" s="352"/>
      <c r="F14" s="352"/>
      <c r="G14" s="18"/>
      <c r="H14" s="18"/>
      <c r="I14" s="18"/>
      <c r="J14" s="18"/>
      <c r="K14" s="18"/>
    </row>
    <row r="15" spans="1:11" s="17" customFormat="1" ht="14.25" customHeight="1">
      <c r="A15" s="25">
        <v>2</v>
      </c>
      <c r="B15" s="36" t="s">
        <v>135</v>
      </c>
      <c r="C15" s="352" t="str">
        <f>tribines!$A$362</f>
        <v>Kopā BK Tiešās izmaksas </v>
      </c>
      <c r="D15" s="352"/>
      <c r="E15" s="352"/>
      <c r="F15" s="352"/>
      <c r="G15" s="111"/>
      <c r="H15" s="112"/>
      <c r="I15" s="112"/>
      <c r="J15" s="112"/>
      <c r="K15" s="112"/>
    </row>
    <row r="16" spans="1:11" s="17" customFormat="1" ht="14.25" customHeight="1">
      <c r="A16" s="24">
        <v>3</v>
      </c>
      <c r="B16" s="36" t="s">
        <v>136</v>
      </c>
      <c r="C16" s="352" t="str">
        <f>UKT!$A$246</f>
        <v>Kopā UKT izmaksas </v>
      </c>
      <c r="D16" s="352"/>
      <c r="E16" s="352"/>
      <c r="F16" s="352"/>
      <c r="G16" s="18"/>
      <c r="H16" s="19"/>
      <c r="I16" s="19"/>
      <c r="J16" s="19"/>
      <c r="K16" s="19"/>
    </row>
    <row r="17" spans="1:11" s="17" customFormat="1" ht="14.25" customHeight="1">
      <c r="A17" s="25">
        <v>4</v>
      </c>
      <c r="B17" s="36" t="s">
        <v>137</v>
      </c>
      <c r="C17" s="352" t="str">
        <f>'EL'!$A$61</f>
        <v>Kopā EL Tiešās izmaksas </v>
      </c>
      <c r="D17" s="352"/>
      <c r="E17" s="352"/>
      <c r="F17" s="352"/>
      <c r="G17" s="18"/>
      <c r="H17" s="19"/>
      <c r="I17" s="19"/>
      <c r="J17" s="19"/>
      <c r="K17" s="19"/>
    </row>
    <row r="18" spans="1:11" s="17" customFormat="1" ht="14.25" customHeight="1">
      <c r="A18" s="24">
        <v>5</v>
      </c>
      <c r="B18" s="36" t="s">
        <v>138</v>
      </c>
      <c r="C18" s="352" t="str">
        <f>UAS!$A$34</f>
        <v>Kopā UAS Tiešās izmaksas </v>
      </c>
      <c r="D18" s="352"/>
      <c r="E18" s="352"/>
      <c r="F18" s="352"/>
      <c r="G18" s="18"/>
      <c r="H18" s="19"/>
      <c r="I18" s="19"/>
      <c r="J18" s="19"/>
      <c r="K18" s="19"/>
    </row>
    <row r="19" spans="1:11" s="17" customFormat="1" ht="14.25" customHeight="1">
      <c r="A19" s="25">
        <v>6</v>
      </c>
      <c r="B19" s="36" t="s">
        <v>139</v>
      </c>
      <c r="C19" s="352" t="str">
        <f>ELT!$A$82</f>
        <v>Kopā ELT izmaksas </v>
      </c>
      <c r="D19" s="352"/>
      <c r="E19" s="352"/>
      <c r="F19" s="352"/>
      <c r="G19" s="18"/>
      <c r="H19" s="19"/>
      <c r="I19" s="19"/>
      <c r="J19" s="19"/>
      <c r="K19" s="19"/>
    </row>
    <row r="20" spans="1:11" s="17" customFormat="1" ht="14.25" customHeight="1">
      <c r="A20" s="24">
        <v>7</v>
      </c>
      <c r="B20" s="36" t="s">
        <v>140</v>
      </c>
      <c r="C20" s="352" t="str">
        <f>TS!$A$109</f>
        <v>Kopā TS Tiešās izmaksas </v>
      </c>
      <c r="D20" s="352"/>
      <c r="E20" s="352"/>
      <c r="F20" s="352"/>
      <c r="G20" s="111"/>
      <c r="H20" s="112"/>
      <c r="I20" s="112"/>
      <c r="J20" s="112"/>
      <c r="K20" s="112"/>
    </row>
    <row r="21" spans="1:11" s="17" customFormat="1" ht="14.25" customHeight="1">
      <c r="A21" s="25">
        <v>8</v>
      </c>
      <c r="B21" s="36" t="s">
        <v>226</v>
      </c>
      <c r="C21" s="352" t="str">
        <f>ZA!A44</f>
        <v>Kopā zibensaizsardzība Tiešās izmaksas </v>
      </c>
      <c r="D21" s="352"/>
      <c r="E21" s="352"/>
      <c r="F21" s="352"/>
      <c r="G21" s="19"/>
      <c r="H21" s="19"/>
      <c r="I21" s="19"/>
      <c r="J21" s="19"/>
      <c r="K21" s="19"/>
    </row>
    <row r="22" spans="1:11" s="11" customFormat="1" ht="14.25">
      <c r="A22" s="358" t="s">
        <v>313</v>
      </c>
      <c r="B22" s="358"/>
      <c r="C22" s="358"/>
      <c r="D22" s="358"/>
      <c r="E22" s="358"/>
      <c r="F22" s="358"/>
      <c r="G22" s="20">
        <f>SUM(G14:G21)</f>
        <v>0</v>
      </c>
      <c r="H22" s="20">
        <f>SUM(H14:H21)</f>
        <v>0</v>
      </c>
      <c r="I22" s="20">
        <f>SUM(I14:I21)</f>
        <v>0</v>
      </c>
      <c r="J22" s="20">
        <f>SUM(J14:J21)</f>
        <v>0</v>
      </c>
      <c r="K22" s="20">
        <f>SUM(K14:K21)</f>
        <v>0</v>
      </c>
    </row>
    <row r="23" spans="1:11" s="11" customFormat="1" ht="14.25">
      <c r="A23" s="358" t="s">
        <v>309</v>
      </c>
      <c r="B23" s="358"/>
      <c r="C23" s="358"/>
      <c r="D23" s="358"/>
      <c r="E23" s="358"/>
      <c r="F23" s="21">
        <v>0</v>
      </c>
      <c r="G23" s="20">
        <f>ROUND(G22*F23,2)</f>
        <v>0</v>
      </c>
      <c r="H23" s="20"/>
      <c r="I23" s="20"/>
      <c r="J23" s="20"/>
      <c r="K23" s="20"/>
    </row>
    <row r="24" spans="1:11" s="16" customFormat="1" ht="14.25">
      <c r="A24" s="357" t="s">
        <v>310</v>
      </c>
      <c r="B24" s="357"/>
      <c r="C24" s="357"/>
      <c r="D24" s="357"/>
      <c r="E24" s="357"/>
      <c r="F24" s="357"/>
      <c r="G24" s="22">
        <f>ROUND(G23*0.1,2)</f>
        <v>0</v>
      </c>
      <c r="H24" s="22"/>
      <c r="I24" s="22"/>
      <c r="J24" s="22"/>
      <c r="K24" s="22"/>
    </row>
    <row r="25" spans="1:11" s="11" customFormat="1" ht="14.25">
      <c r="A25" s="358" t="s">
        <v>311</v>
      </c>
      <c r="B25" s="358"/>
      <c r="C25" s="358"/>
      <c r="D25" s="358"/>
      <c r="E25" s="358"/>
      <c r="F25" s="21">
        <v>0</v>
      </c>
      <c r="G25" s="20">
        <f>ROUND(G22*F25,2)</f>
        <v>0</v>
      </c>
      <c r="H25" s="20"/>
      <c r="I25" s="20"/>
      <c r="J25" s="20"/>
      <c r="K25" s="20"/>
    </row>
    <row r="26" spans="1:11" s="11" customFormat="1" ht="14.25">
      <c r="A26" s="358" t="s">
        <v>312</v>
      </c>
      <c r="B26" s="358"/>
      <c r="C26" s="358"/>
      <c r="D26" s="358"/>
      <c r="E26" s="358"/>
      <c r="F26" s="21">
        <v>0.2359</v>
      </c>
      <c r="G26" s="20">
        <f>ROUND(H22*F26,2)</f>
        <v>0</v>
      </c>
      <c r="H26" s="20"/>
      <c r="I26" s="20"/>
      <c r="J26" s="20"/>
      <c r="K26" s="20"/>
    </row>
    <row r="27" spans="1:11" s="12" customFormat="1" ht="15.75">
      <c r="A27" s="368" t="s">
        <v>737</v>
      </c>
      <c r="B27" s="368"/>
      <c r="C27" s="368"/>
      <c r="D27" s="368"/>
      <c r="E27" s="368"/>
      <c r="F27" s="368"/>
      <c r="G27" s="23">
        <f>G22+G23+G25+G26+G24</f>
        <v>0</v>
      </c>
      <c r="H27" s="23"/>
      <c r="I27" s="23"/>
      <c r="J27" s="23"/>
      <c r="K27" s="23"/>
    </row>
    <row r="28" spans="1:11" s="12" customFormat="1" ht="15.75">
      <c r="A28" s="279"/>
      <c r="B28" s="279"/>
      <c r="C28" s="279"/>
      <c r="D28" s="279"/>
      <c r="E28" s="279"/>
      <c r="F28" s="279"/>
      <c r="G28" s="280"/>
      <c r="H28" s="280"/>
      <c r="I28" s="280"/>
      <c r="J28" s="280"/>
      <c r="K28" s="280"/>
    </row>
    <row r="29" spans="1:11" s="12" customFormat="1" ht="15.75">
      <c r="A29" s="279"/>
      <c r="B29" s="279"/>
      <c r="C29" s="279"/>
      <c r="D29" s="279"/>
      <c r="E29" s="279"/>
      <c r="F29" s="279"/>
      <c r="G29" s="280"/>
      <c r="H29" s="280"/>
      <c r="I29" s="280"/>
      <c r="J29" s="280"/>
      <c r="K29" s="280"/>
    </row>
    <row r="31" spans="1:11" ht="12.75">
      <c r="A31" t="s">
        <v>314</v>
      </c>
      <c r="C31" s="198"/>
      <c r="D31" s="198"/>
      <c r="E31" s="310"/>
      <c r="F31" s="311"/>
      <c r="G31" s="311"/>
      <c r="H31" s="14"/>
      <c r="I31" s="312"/>
      <c r="J31" s="312"/>
      <c r="K31" s="312"/>
    </row>
    <row r="32" spans="1:11" ht="12.75">
      <c r="A32" s="3"/>
      <c r="C32" s="347" t="s">
        <v>705</v>
      </c>
      <c r="D32" s="347"/>
      <c r="E32" s="347"/>
      <c r="F32" s="347"/>
      <c r="G32" s="347"/>
      <c r="H32" s="347"/>
      <c r="I32" s="347"/>
      <c r="J32" s="347"/>
      <c r="K32" s="347"/>
    </row>
    <row r="33" spans="2:11" ht="12.75">
      <c r="B33" s="5"/>
      <c r="C33" s="5"/>
      <c r="D33" s="5"/>
      <c r="E33" s="5"/>
      <c r="F33" s="5"/>
      <c r="G33" s="5"/>
      <c r="H33" s="5"/>
      <c r="I33" s="5"/>
      <c r="J33" s="5"/>
      <c r="K33" s="5"/>
    </row>
    <row r="34" spans="1:11" ht="12.75">
      <c r="A34" t="s">
        <v>319</v>
      </c>
      <c r="B34" s="5"/>
      <c r="C34" s="199"/>
      <c r="D34" s="199"/>
      <c r="E34" s="310"/>
      <c r="F34" s="311"/>
      <c r="G34" s="311"/>
      <c r="H34" s="5"/>
      <c r="I34" s="312"/>
      <c r="J34" s="312"/>
      <c r="K34" s="312"/>
    </row>
    <row r="35" spans="3:11" ht="12.75">
      <c r="C35" s="347" t="s">
        <v>705</v>
      </c>
      <c r="D35" s="347"/>
      <c r="E35" s="347"/>
      <c r="F35" s="347"/>
      <c r="G35" s="347"/>
      <c r="H35" s="347"/>
      <c r="I35" s="347"/>
      <c r="J35" s="347"/>
      <c r="K35" s="347"/>
    </row>
    <row r="36" spans="2:14" ht="12.75">
      <c r="B36" s="5"/>
      <c r="C36" s="5"/>
      <c r="D36" s="5"/>
      <c r="E36" s="5"/>
      <c r="F36" s="5"/>
      <c r="G36" s="5"/>
      <c r="H36" s="5"/>
      <c r="I36" s="5"/>
      <c r="J36" s="5"/>
      <c r="K36" s="5"/>
      <c r="L36" s="5"/>
      <c r="M36" s="5"/>
      <c r="N36" s="5"/>
    </row>
    <row r="37" spans="1:14" ht="12.75">
      <c r="A37" s="193" t="s">
        <v>697</v>
      </c>
      <c r="B37" s="5"/>
      <c r="C37" s="5"/>
      <c r="D37" s="5"/>
      <c r="E37" s="5"/>
      <c r="F37" s="5"/>
      <c r="G37" s="5"/>
      <c r="H37" s="5"/>
      <c r="I37" s="5"/>
      <c r="J37" s="5"/>
      <c r="K37" s="5"/>
      <c r="L37" s="5"/>
      <c r="M37" s="5"/>
      <c r="N37" s="5"/>
    </row>
    <row r="38" spans="2:11" s="15" customFormat="1" ht="15">
      <c r="B38" s="191"/>
      <c r="C38" s="191"/>
      <c r="D38" s="191"/>
      <c r="E38" s="191"/>
      <c r="F38" s="191"/>
      <c r="G38" s="367"/>
      <c r="H38" s="367"/>
      <c r="I38" s="367"/>
      <c r="J38" s="367"/>
      <c r="K38" s="367"/>
    </row>
    <row r="39" s="15" customFormat="1" ht="15"/>
    <row r="40" s="15" customFormat="1" ht="15"/>
    <row r="41" spans="3:10" s="15" customFormat="1" ht="15">
      <c r="C41" s="366"/>
      <c r="D41" s="366"/>
      <c r="E41" s="366"/>
      <c r="F41" s="366"/>
      <c r="G41" s="366"/>
      <c r="H41" s="366"/>
      <c r="I41" s="366"/>
      <c r="J41" s="366"/>
    </row>
  </sheetData>
  <sheetProtection/>
  <mergeCells count="44">
    <mergeCell ref="H12:J12"/>
    <mergeCell ref="K12:K13"/>
    <mergeCell ref="G12:G13"/>
    <mergeCell ref="A12:A13"/>
    <mergeCell ref="B12:B13"/>
    <mergeCell ref="C12:F13"/>
    <mergeCell ref="H9:I9"/>
    <mergeCell ref="H10:K10"/>
    <mergeCell ref="C32:K32"/>
    <mergeCell ref="C35:K35"/>
    <mergeCell ref="C41:J41"/>
    <mergeCell ref="E34:G34"/>
    <mergeCell ref="I38:K38"/>
    <mergeCell ref="G38:H38"/>
    <mergeCell ref="I34:K34"/>
    <mergeCell ref="A27:F27"/>
    <mergeCell ref="A1:K1"/>
    <mergeCell ref="A3:K3"/>
    <mergeCell ref="A22:F22"/>
    <mergeCell ref="I31:K31"/>
    <mergeCell ref="A26:E26"/>
    <mergeCell ref="A2:K2"/>
    <mergeCell ref="D5:K5"/>
    <mergeCell ref="A7:C7"/>
    <mergeCell ref="A23:E23"/>
    <mergeCell ref="A5:C5"/>
    <mergeCell ref="A24:F24"/>
    <mergeCell ref="E31:G31"/>
    <mergeCell ref="A25:E25"/>
    <mergeCell ref="C19:F19"/>
    <mergeCell ref="E8:G8"/>
    <mergeCell ref="C18:F18"/>
    <mergeCell ref="C17:F17"/>
    <mergeCell ref="C14:F14"/>
    <mergeCell ref="D6:K6"/>
    <mergeCell ref="C21:F21"/>
    <mergeCell ref="E9:G9"/>
    <mergeCell ref="A6:C6"/>
    <mergeCell ref="C20:F20"/>
    <mergeCell ref="E10:G10"/>
    <mergeCell ref="C16:F16"/>
    <mergeCell ref="D7:K7"/>
    <mergeCell ref="C15:F15"/>
    <mergeCell ref="H8:I8"/>
  </mergeCells>
  <printOptions horizontalCentered="1"/>
  <pageMargins left="0.31496062992125984" right="0.2362204724409449"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6" tint="-0.4999699890613556"/>
  </sheetPr>
  <dimension ref="A1:Q56"/>
  <sheetViews>
    <sheetView zoomScale="115" zoomScaleNormal="115" zoomScaleSheetLayoutView="85" zoomScalePageLayoutView="0" workbookViewId="0" topLeftCell="A43">
      <selection activeCell="B31" sqref="B31"/>
    </sheetView>
  </sheetViews>
  <sheetFormatPr defaultColWidth="9.28125" defaultRowHeight="12.75"/>
  <cols>
    <col min="1" max="1" width="4.57421875" style="97" customWidth="1"/>
    <col min="2" max="2" width="35.28125" style="98" customWidth="1"/>
    <col min="3" max="3" width="3.7109375" style="99" customWidth="1"/>
    <col min="4" max="4" width="7.57421875" style="99" customWidth="1"/>
    <col min="5" max="5" width="5.281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3.5" customHeight="1">
      <c r="A1" s="388" t="s">
        <v>361</v>
      </c>
      <c r="B1" s="389"/>
      <c r="C1" s="388"/>
      <c r="D1" s="388"/>
      <c r="E1" s="388"/>
      <c r="F1" s="388"/>
      <c r="G1" s="388"/>
      <c r="H1" s="388"/>
      <c r="I1" s="388"/>
      <c r="J1" s="388"/>
      <c r="K1" s="388"/>
      <c r="L1" s="388"/>
      <c r="M1" s="388"/>
      <c r="N1" s="388"/>
      <c r="O1" s="388"/>
    </row>
    <row r="2" spans="1:15" s="48" customFormat="1" ht="39" customHeight="1">
      <c r="A2" s="390" t="s">
        <v>693</v>
      </c>
      <c r="B2" s="389"/>
      <c r="C2" s="388"/>
      <c r="D2" s="388"/>
      <c r="E2" s="388"/>
      <c r="F2" s="388"/>
      <c r="G2" s="388"/>
      <c r="H2" s="388"/>
      <c r="I2" s="388"/>
      <c r="J2" s="388"/>
      <c r="K2" s="388"/>
      <c r="L2" s="388"/>
      <c r="M2" s="388"/>
      <c r="N2" s="388"/>
      <c r="O2" s="388"/>
    </row>
    <row r="3" spans="1:15" s="48" customFormat="1" ht="11.25">
      <c r="A3" s="391" t="s">
        <v>294</v>
      </c>
      <c r="B3" s="392"/>
      <c r="C3" s="391"/>
      <c r="D3" s="391"/>
      <c r="E3" s="391"/>
      <c r="F3" s="391"/>
      <c r="G3" s="391"/>
      <c r="H3" s="391"/>
      <c r="I3" s="391"/>
      <c r="J3" s="391"/>
      <c r="K3" s="391"/>
      <c r="L3" s="391"/>
      <c r="M3" s="391"/>
      <c r="N3" s="391"/>
      <c r="O3" s="391"/>
    </row>
    <row r="4" spans="1:15" s="48" customFormat="1" ht="28.5" customHeight="1">
      <c r="A4" s="393" t="s">
        <v>295</v>
      </c>
      <c r="B4" s="393"/>
      <c r="C4" s="394" t="str">
        <f>A2</f>
        <v>Mārupes vidusskolas stadiona pārbūve</v>
      </c>
      <c r="D4" s="394"/>
      <c r="E4" s="394"/>
      <c r="F4" s="394"/>
      <c r="G4" s="394"/>
      <c r="H4" s="394"/>
      <c r="I4" s="394"/>
      <c r="J4" s="394"/>
      <c r="K4" s="394"/>
      <c r="L4" s="394"/>
      <c r="M4" s="394"/>
      <c r="N4" s="394"/>
      <c r="O4" s="394"/>
    </row>
    <row r="5" spans="1:15" s="48" customFormat="1" ht="15" customHeight="1">
      <c r="A5" s="393" t="s">
        <v>296</v>
      </c>
      <c r="B5" s="393"/>
      <c r="C5" s="394" t="str">
        <f>$A$13</f>
        <v>DOP</v>
      </c>
      <c r="D5" s="394"/>
      <c r="E5" s="394"/>
      <c r="F5" s="394"/>
      <c r="G5" s="394"/>
      <c r="H5" s="394"/>
      <c r="I5" s="394"/>
      <c r="J5" s="394"/>
      <c r="K5" s="394"/>
      <c r="L5" s="394"/>
      <c r="M5" s="394"/>
      <c r="N5" s="394"/>
      <c r="O5" s="394"/>
    </row>
    <row r="6" spans="1:15" s="48" customFormat="1" ht="26.25" customHeight="1">
      <c r="A6" s="393" t="s">
        <v>297</v>
      </c>
      <c r="B6" s="393"/>
      <c r="C6" s="394" t="s">
        <v>287</v>
      </c>
      <c r="D6" s="395"/>
      <c r="E6" s="395"/>
      <c r="F6" s="395"/>
      <c r="G6" s="395"/>
      <c r="H6" s="395"/>
      <c r="I6" s="395"/>
      <c r="J6" s="395"/>
      <c r="K6" s="395"/>
      <c r="L6" s="395"/>
      <c r="M6" s="395"/>
      <c r="N6" s="395"/>
      <c r="O6" s="395"/>
    </row>
    <row r="7" spans="1:15" s="48" customFormat="1" ht="15" customHeight="1">
      <c r="A7" s="393" t="s">
        <v>364</v>
      </c>
      <c r="B7" s="393"/>
      <c r="C7" s="398"/>
      <c r="D7" s="398"/>
      <c r="E7" s="398"/>
      <c r="F7" s="398"/>
      <c r="G7" s="398"/>
      <c r="H7" s="398"/>
      <c r="I7" s="398"/>
      <c r="J7" s="398"/>
      <c r="K7" s="398"/>
      <c r="L7" s="398"/>
      <c r="M7" s="398"/>
      <c r="N7" s="398"/>
      <c r="O7" s="398"/>
    </row>
    <row r="8" spans="1:15" s="48" customFormat="1" ht="15" customHeight="1">
      <c r="A8" s="399" t="s">
        <v>706</v>
      </c>
      <c r="B8" s="399"/>
      <c r="C8" s="393"/>
      <c r="D8" s="393"/>
      <c r="E8" s="393"/>
      <c r="F8" s="393"/>
      <c r="G8" s="393"/>
      <c r="H8" s="393"/>
      <c r="I8" s="393"/>
      <c r="J8" s="393"/>
      <c r="K8" s="393"/>
      <c r="L8" s="393"/>
      <c r="M8" s="393"/>
      <c r="N8" s="393"/>
      <c r="O8" s="393"/>
    </row>
    <row r="9" spans="1:15" s="48" customFormat="1" ht="15" customHeight="1">
      <c r="A9" s="79"/>
      <c r="B9" s="80"/>
      <c r="C9" s="81"/>
      <c r="D9" s="81"/>
      <c r="E9" s="78"/>
      <c r="F9" s="78"/>
      <c r="G9" s="78"/>
      <c r="H9" s="78"/>
      <c r="I9" s="78"/>
      <c r="J9" s="78"/>
      <c r="K9" s="78"/>
      <c r="L9" s="78" t="s">
        <v>333</v>
      </c>
      <c r="M9" s="78"/>
      <c r="N9" s="395">
        <f>$O$45</f>
        <v>0</v>
      </c>
      <c r="O9" s="395"/>
    </row>
    <row r="10" spans="1:15" s="48" customFormat="1" ht="15" customHeight="1">
      <c r="A10" s="79"/>
      <c r="B10" s="83"/>
      <c r="C10" s="81"/>
      <c r="D10" s="81"/>
      <c r="E10" s="78"/>
      <c r="F10" s="78"/>
      <c r="G10" s="78"/>
      <c r="H10" s="78"/>
      <c r="I10" s="78"/>
      <c r="J10" s="78"/>
      <c r="K10" s="78"/>
      <c r="L10" s="78" t="s">
        <v>298</v>
      </c>
      <c r="M10" s="78"/>
      <c r="N10" s="381"/>
      <c r="O10" s="381"/>
    </row>
    <row r="11" spans="1:15" s="87" customFormat="1" ht="13.5" customHeight="1">
      <c r="A11" s="382" t="s">
        <v>299</v>
      </c>
      <c r="B11" s="383" t="s">
        <v>300</v>
      </c>
      <c r="C11" s="384" t="s">
        <v>301</v>
      </c>
      <c r="D11" s="384" t="s">
        <v>302</v>
      </c>
      <c r="E11" s="385" t="s">
        <v>303</v>
      </c>
      <c r="F11" s="385"/>
      <c r="G11" s="385"/>
      <c r="H11" s="385"/>
      <c r="I11" s="385"/>
      <c r="J11" s="385"/>
      <c r="K11" s="383" t="s">
        <v>304</v>
      </c>
      <c r="L11" s="383"/>
      <c r="M11" s="383"/>
      <c r="N11" s="383"/>
      <c r="O11" s="383"/>
    </row>
    <row r="12" spans="1:15" s="87" customFormat="1" ht="92.25" customHeight="1">
      <c r="A12" s="382"/>
      <c r="B12" s="383"/>
      <c r="C12" s="384"/>
      <c r="D12" s="384"/>
      <c r="E12" s="85" t="s">
        <v>305</v>
      </c>
      <c r="F12" s="85" t="s">
        <v>365</v>
      </c>
      <c r="G12" s="85" t="s">
        <v>366</v>
      </c>
      <c r="H12" s="85" t="s">
        <v>367</v>
      </c>
      <c r="I12" s="85" t="s">
        <v>368</v>
      </c>
      <c r="J12" s="85" t="s">
        <v>369</v>
      </c>
      <c r="K12" s="85" t="s">
        <v>306</v>
      </c>
      <c r="L12" s="85" t="s">
        <v>366</v>
      </c>
      <c r="M12" s="85" t="s">
        <v>367</v>
      </c>
      <c r="N12" s="85" t="s">
        <v>368</v>
      </c>
      <c r="O12" s="85" t="s">
        <v>370</v>
      </c>
    </row>
    <row r="13" spans="1:15" ht="15" customHeight="1">
      <c r="A13" s="380" t="s">
        <v>359</v>
      </c>
      <c r="B13" s="380"/>
      <c r="C13" s="380"/>
      <c r="D13" s="380"/>
      <c r="E13" s="380"/>
      <c r="F13" s="380"/>
      <c r="G13" s="380"/>
      <c r="H13" s="380"/>
      <c r="I13" s="380"/>
      <c r="J13" s="380"/>
      <c r="K13" s="380"/>
      <c r="L13" s="380"/>
      <c r="M13" s="380"/>
      <c r="N13" s="380"/>
      <c r="O13" s="380"/>
    </row>
    <row r="14" spans="1:15" ht="12.75">
      <c r="A14" s="387" t="s">
        <v>362</v>
      </c>
      <c r="B14" s="387"/>
      <c r="C14" s="387"/>
      <c r="D14" s="387"/>
      <c r="E14" s="387"/>
      <c r="F14" s="387"/>
      <c r="G14" s="387"/>
      <c r="H14" s="387"/>
      <c r="I14" s="387"/>
      <c r="J14" s="387"/>
      <c r="K14" s="387"/>
      <c r="L14" s="387"/>
      <c r="M14" s="387"/>
      <c r="N14" s="387"/>
      <c r="O14" s="387"/>
    </row>
    <row r="15" spans="1:17" s="91" customFormat="1" ht="11.25">
      <c r="A15" s="113">
        <v>1</v>
      </c>
      <c r="B15" s="115" t="s">
        <v>372</v>
      </c>
      <c r="C15" s="116" t="s">
        <v>337</v>
      </c>
      <c r="D15" s="117">
        <v>1</v>
      </c>
      <c r="E15" s="114"/>
      <c r="F15" s="114"/>
      <c r="G15" s="118"/>
      <c r="H15" s="119"/>
      <c r="I15" s="114"/>
      <c r="J15" s="114"/>
      <c r="K15" s="114"/>
      <c r="L15" s="114"/>
      <c r="M15" s="114"/>
      <c r="N15" s="114"/>
      <c r="O15" s="114"/>
      <c r="P15" s="120"/>
      <c r="Q15" s="120"/>
    </row>
    <row r="16" spans="1:17" s="91" customFormat="1" ht="11.25">
      <c r="A16" s="121">
        <v>2</v>
      </c>
      <c r="B16" s="115" t="s">
        <v>373</v>
      </c>
      <c r="C16" s="116" t="s">
        <v>337</v>
      </c>
      <c r="D16" s="117">
        <v>1</v>
      </c>
      <c r="E16" s="114"/>
      <c r="F16" s="114"/>
      <c r="G16" s="118"/>
      <c r="H16" s="114"/>
      <c r="I16" s="114"/>
      <c r="J16" s="114"/>
      <c r="K16" s="114"/>
      <c r="L16" s="114"/>
      <c r="M16" s="114"/>
      <c r="N16" s="114"/>
      <c r="O16" s="114"/>
      <c r="P16" s="122"/>
      <c r="Q16" s="122"/>
    </row>
    <row r="17" spans="1:17" s="91" customFormat="1" ht="11.25">
      <c r="A17" s="113">
        <v>3</v>
      </c>
      <c r="B17" s="115" t="s">
        <v>374</v>
      </c>
      <c r="C17" s="116" t="s">
        <v>336</v>
      </c>
      <c r="D17" s="117">
        <v>75</v>
      </c>
      <c r="E17" s="114"/>
      <c r="F17" s="114"/>
      <c r="G17" s="118"/>
      <c r="H17" s="119"/>
      <c r="I17" s="114"/>
      <c r="J17" s="114"/>
      <c r="K17" s="114"/>
      <c r="L17" s="114"/>
      <c r="M17" s="114"/>
      <c r="N17" s="114"/>
      <c r="O17" s="114"/>
      <c r="P17" s="120"/>
      <c r="Q17" s="120"/>
    </row>
    <row r="18" spans="1:17" s="91" customFormat="1" ht="11.25">
      <c r="A18" s="113">
        <v>4</v>
      </c>
      <c r="B18" s="115" t="s">
        <v>375</v>
      </c>
      <c r="C18" s="116" t="s">
        <v>337</v>
      </c>
      <c r="D18" s="117">
        <v>4</v>
      </c>
      <c r="E18" s="114"/>
      <c r="F18" s="114"/>
      <c r="G18" s="118"/>
      <c r="H18" s="119"/>
      <c r="I18" s="114"/>
      <c r="J18" s="114"/>
      <c r="K18" s="114"/>
      <c r="L18" s="114"/>
      <c r="M18" s="114"/>
      <c r="N18" s="114"/>
      <c r="O18" s="114"/>
      <c r="P18" s="120"/>
      <c r="Q18" s="120"/>
    </row>
    <row r="19" spans="1:17" s="91" customFormat="1" ht="11.25">
      <c r="A19" s="121">
        <v>5</v>
      </c>
      <c r="B19" s="115" t="s">
        <v>376</v>
      </c>
      <c r="C19" s="116" t="s">
        <v>337</v>
      </c>
      <c r="D19" s="117">
        <v>1</v>
      </c>
      <c r="E19" s="114"/>
      <c r="F19" s="114"/>
      <c r="G19" s="118"/>
      <c r="H19" s="119"/>
      <c r="I19" s="114"/>
      <c r="J19" s="114"/>
      <c r="K19" s="114"/>
      <c r="L19" s="114"/>
      <c r="M19" s="114"/>
      <c r="N19" s="114"/>
      <c r="O19" s="114"/>
      <c r="P19" s="120"/>
      <c r="Q19" s="120"/>
    </row>
    <row r="20" spans="1:17" s="91" customFormat="1" ht="33.75">
      <c r="A20" s="290">
        <v>6</v>
      </c>
      <c r="B20" s="300" t="s">
        <v>765</v>
      </c>
      <c r="C20" s="288" t="s">
        <v>337</v>
      </c>
      <c r="D20" s="288">
        <v>1</v>
      </c>
      <c r="E20" s="114"/>
      <c r="F20" s="114"/>
      <c r="G20" s="118"/>
      <c r="H20" s="114"/>
      <c r="I20" s="114"/>
      <c r="J20" s="114"/>
      <c r="K20" s="114"/>
      <c r="L20" s="114"/>
      <c r="M20" s="114"/>
      <c r="N20" s="114"/>
      <c r="O20" s="114"/>
      <c r="P20" s="120"/>
      <c r="Q20" s="120"/>
    </row>
    <row r="21" spans="1:17" s="91" customFormat="1" ht="11.25">
      <c r="A21" s="299">
        <v>7</v>
      </c>
      <c r="B21" s="301" t="s">
        <v>377</v>
      </c>
      <c r="C21" s="298" t="s">
        <v>707</v>
      </c>
      <c r="D21" s="298">
        <v>4</v>
      </c>
      <c r="E21" s="114"/>
      <c r="F21" s="114"/>
      <c r="G21" s="118"/>
      <c r="H21" s="114"/>
      <c r="I21" s="114"/>
      <c r="J21" s="114"/>
      <c r="K21" s="114"/>
      <c r="L21" s="114"/>
      <c r="M21" s="114"/>
      <c r="N21" s="114"/>
      <c r="O21" s="114"/>
      <c r="P21" s="120"/>
      <c r="Q21" s="120"/>
    </row>
    <row r="22" spans="1:17" s="91" customFormat="1" ht="33.75">
      <c r="A22" s="290">
        <v>8</v>
      </c>
      <c r="B22" s="300" t="s">
        <v>766</v>
      </c>
      <c r="C22" s="288" t="s">
        <v>337</v>
      </c>
      <c r="D22" s="288">
        <v>2</v>
      </c>
      <c r="E22" s="114"/>
      <c r="F22" s="114"/>
      <c r="G22" s="118"/>
      <c r="H22" s="119"/>
      <c r="I22" s="114"/>
      <c r="J22" s="114"/>
      <c r="K22" s="114"/>
      <c r="L22" s="114"/>
      <c r="M22" s="114"/>
      <c r="N22" s="114"/>
      <c r="O22" s="114"/>
      <c r="P22" s="120"/>
      <c r="Q22" s="120"/>
    </row>
    <row r="23" spans="1:17" s="91" customFormat="1" ht="22.5">
      <c r="A23" s="299">
        <v>9</v>
      </c>
      <c r="B23" s="301" t="s">
        <v>378</v>
      </c>
      <c r="C23" s="298" t="s">
        <v>707</v>
      </c>
      <c r="D23" s="298">
        <v>4</v>
      </c>
      <c r="E23" s="114"/>
      <c r="F23" s="114"/>
      <c r="G23" s="118"/>
      <c r="H23" s="119"/>
      <c r="I23" s="114"/>
      <c r="J23" s="114"/>
      <c r="K23" s="114"/>
      <c r="L23" s="114"/>
      <c r="M23" s="114"/>
      <c r="N23" s="114"/>
      <c r="O23" s="114"/>
      <c r="P23" s="120"/>
      <c r="Q23" s="120"/>
    </row>
    <row r="24" spans="1:17" s="91" customFormat="1" ht="22.5">
      <c r="A24" s="290">
        <v>10</v>
      </c>
      <c r="B24" s="300" t="s">
        <v>767</v>
      </c>
      <c r="C24" s="288" t="s">
        <v>337</v>
      </c>
      <c r="D24" s="288">
        <v>1</v>
      </c>
      <c r="E24" s="114"/>
      <c r="F24" s="114"/>
      <c r="G24" s="118"/>
      <c r="H24" s="114"/>
      <c r="I24" s="114"/>
      <c r="J24" s="114"/>
      <c r="K24" s="114"/>
      <c r="L24" s="114"/>
      <c r="M24" s="114"/>
      <c r="N24" s="114"/>
      <c r="O24" s="114"/>
      <c r="P24" s="120"/>
      <c r="Q24" s="120"/>
    </row>
    <row r="25" spans="1:17" s="91" customFormat="1" ht="11.25">
      <c r="A25" s="299">
        <v>11</v>
      </c>
      <c r="B25" s="301" t="s">
        <v>379</v>
      </c>
      <c r="C25" s="298" t="s">
        <v>707</v>
      </c>
      <c r="D25" s="298">
        <v>4</v>
      </c>
      <c r="E25" s="114"/>
      <c r="F25" s="114"/>
      <c r="G25" s="118"/>
      <c r="H25" s="114"/>
      <c r="I25" s="114"/>
      <c r="J25" s="114"/>
      <c r="K25" s="114"/>
      <c r="L25" s="114"/>
      <c r="M25" s="114"/>
      <c r="N25" s="114"/>
      <c r="O25" s="114"/>
      <c r="P25" s="120"/>
      <c r="Q25" s="120"/>
    </row>
    <row r="26" spans="1:17" s="91" customFormat="1" ht="22.5">
      <c r="A26" s="290">
        <v>12</v>
      </c>
      <c r="B26" s="300" t="s">
        <v>768</v>
      </c>
      <c r="C26" s="289" t="s">
        <v>337</v>
      </c>
      <c r="D26" s="302">
        <v>2</v>
      </c>
      <c r="E26" s="114"/>
      <c r="F26" s="114"/>
      <c r="G26" s="118"/>
      <c r="H26" s="123"/>
      <c r="I26" s="114"/>
      <c r="J26" s="114"/>
      <c r="K26" s="114"/>
      <c r="L26" s="114"/>
      <c r="M26" s="114"/>
      <c r="N26" s="114"/>
      <c r="O26" s="114"/>
      <c r="P26" s="120"/>
      <c r="Q26" s="120"/>
    </row>
    <row r="27" spans="1:17" s="91" customFormat="1" ht="22.5">
      <c r="A27" s="290">
        <v>13</v>
      </c>
      <c r="B27" s="300" t="s">
        <v>769</v>
      </c>
      <c r="C27" s="288" t="s">
        <v>337</v>
      </c>
      <c r="D27" s="288">
        <v>1</v>
      </c>
      <c r="E27" s="114"/>
      <c r="F27" s="114"/>
      <c r="G27" s="118"/>
      <c r="H27" s="123"/>
      <c r="I27" s="114"/>
      <c r="J27" s="114"/>
      <c r="K27" s="114"/>
      <c r="L27" s="114"/>
      <c r="M27" s="114"/>
      <c r="N27" s="114"/>
      <c r="O27" s="114"/>
      <c r="P27" s="120"/>
      <c r="Q27" s="120"/>
    </row>
    <row r="28" spans="1:17" s="91" customFormat="1" ht="11.25">
      <c r="A28" s="299">
        <v>14</v>
      </c>
      <c r="B28" s="301" t="s">
        <v>380</v>
      </c>
      <c r="C28" s="298" t="s">
        <v>707</v>
      </c>
      <c r="D28" s="298">
        <v>4</v>
      </c>
      <c r="E28" s="114"/>
      <c r="F28" s="114"/>
      <c r="G28" s="118"/>
      <c r="H28" s="123"/>
      <c r="I28" s="114"/>
      <c r="J28" s="114"/>
      <c r="K28" s="114"/>
      <c r="L28" s="114"/>
      <c r="M28" s="114"/>
      <c r="N28" s="114"/>
      <c r="O28" s="114"/>
      <c r="P28" s="120"/>
      <c r="Q28" s="120"/>
    </row>
    <row r="29" spans="1:16" s="91" customFormat="1" ht="22.5">
      <c r="A29" s="290">
        <v>15</v>
      </c>
      <c r="B29" s="300" t="s">
        <v>770</v>
      </c>
      <c r="C29" s="289" t="s">
        <v>86</v>
      </c>
      <c r="D29" s="289">
        <v>2</v>
      </c>
      <c r="E29" s="114"/>
      <c r="F29" s="114"/>
      <c r="G29" s="118"/>
      <c r="H29" s="119"/>
      <c r="I29" s="114"/>
      <c r="J29" s="114"/>
      <c r="K29" s="114"/>
      <c r="L29" s="114"/>
      <c r="M29" s="114"/>
      <c r="N29" s="114"/>
      <c r="O29" s="114"/>
      <c r="P29" s="120"/>
    </row>
    <row r="30" spans="1:16" s="91" customFormat="1" ht="11.25">
      <c r="A30" s="121">
        <v>16</v>
      </c>
      <c r="B30" s="303" t="s">
        <v>761</v>
      </c>
      <c r="C30" s="116" t="s">
        <v>220</v>
      </c>
      <c r="D30" s="117">
        <v>1</v>
      </c>
      <c r="E30" s="114"/>
      <c r="F30" s="114"/>
      <c r="G30" s="118"/>
      <c r="H30" s="119"/>
      <c r="I30" s="114"/>
      <c r="J30" s="114"/>
      <c r="K30" s="114"/>
      <c r="L30" s="114"/>
      <c r="M30" s="114"/>
      <c r="N30" s="114"/>
      <c r="O30" s="114"/>
      <c r="P30" s="120"/>
    </row>
    <row r="31" spans="1:16" s="91" customFormat="1" ht="11.25">
      <c r="A31" s="121">
        <v>17</v>
      </c>
      <c r="B31" s="115" t="s">
        <v>342</v>
      </c>
      <c r="C31" s="116" t="s">
        <v>220</v>
      </c>
      <c r="D31" s="117">
        <v>1</v>
      </c>
      <c r="E31" s="114"/>
      <c r="F31" s="114"/>
      <c r="G31" s="118"/>
      <c r="H31" s="119"/>
      <c r="I31" s="114"/>
      <c r="J31" s="114"/>
      <c r="K31" s="114"/>
      <c r="L31" s="114"/>
      <c r="M31" s="114"/>
      <c r="N31" s="114"/>
      <c r="O31" s="114"/>
      <c r="P31" s="120"/>
    </row>
    <row r="32" spans="1:16" s="91" customFormat="1" ht="11.25">
      <c r="A32" s="121">
        <v>18</v>
      </c>
      <c r="B32" s="124" t="s">
        <v>381</v>
      </c>
      <c r="C32" s="125" t="s">
        <v>343</v>
      </c>
      <c r="D32" s="123">
        <v>1</v>
      </c>
      <c r="E32" s="114"/>
      <c r="F32" s="114"/>
      <c r="G32" s="118"/>
      <c r="H32" s="123"/>
      <c r="I32" s="114"/>
      <c r="J32" s="114"/>
      <c r="K32" s="114"/>
      <c r="L32" s="114"/>
      <c r="M32" s="114"/>
      <c r="N32" s="114"/>
      <c r="O32" s="114"/>
      <c r="P32" s="126"/>
    </row>
    <row r="33" spans="1:16" s="91" customFormat="1" ht="11.25">
      <c r="A33" s="121">
        <v>19</v>
      </c>
      <c r="B33" s="127" t="s">
        <v>382</v>
      </c>
      <c r="C33" s="125" t="s">
        <v>343</v>
      </c>
      <c r="D33" s="117">
        <v>1</v>
      </c>
      <c r="E33" s="114"/>
      <c r="F33" s="114"/>
      <c r="G33" s="118"/>
      <c r="H33" s="119"/>
      <c r="I33" s="114"/>
      <c r="J33" s="114"/>
      <c r="K33" s="114"/>
      <c r="L33" s="114"/>
      <c r="M33" s="114"/>
      <c r="N33" s="114"/>
      <c r="O33" s="114"/>
      <c r="P33" s="120"/>
    </row>
    <row r="34" spans="1:16" s="91" customFormat="1" ht="11.25">
      <c r="A34" s="121">
        <v>20</v>
      </c>
      <c r="B34" s="115" t="s">
        <v>383</v>
      </c>
      <c r="C34" s="125" t="s">
        <v>343</v>
      </c>
      <c r="D34" s="117">
        <v>1</v>
      </c>
      <c r="E34" s="114"/>
      <c r="F34" s="114"/>
      <c r="G34" s="118"/>
      <c r="H34" s="119"/>
      <c r="I34" s="114"/>
      <c r="J34" s="114"/>
      <c r="K34" s="114"/>
      <c r="L34" s="114"/>
      <c r="M34" s="114"/>
      <c r="N34" s="114"/>
      <c r="O34" s="114"/>
      <c r="P34" s="120"/>
    </row>
    <row r="35" spans="1:16" s="91" customFormat="1" ht="11.25">
      <c r="A35" s="121">
        <v>21</v>
      </c>
      <c r="B35" s="128" t="s">
        <v>384</v>
      </c>
      <c r="C35" s="125" t="s">
        <v>343</v>
      </c>
      <c r="D35" s="129">
        <v>1</v>
      </c>
      <c r="E35" s="114"/>
      <c r="F35" s="114"/>
      <c r="G35" s="118"/>
      <c r="H35" s="119"/>
      <c r="I35" s="114"/>
      <c r="J35" s="114"/>
      <c r="K35" s="114"/>
      <c r="L35" s="114"/>
      <c r="M35" s="114"/>
      <c r="N35" s="114"/>
      <c r="O35" s="114"/>
      <c r="P35" s="120"/>
    </row>
    <row r="36" spans="1:16" s="91" customFormat="1" ht="11.25">
      <c r="A36" s="121">
        <v>22</v>
      </c>
      <c r="B36" s="128" t="s">
        <v>349</v>
      </c>
      <c r="C36" s="130" t="s">
        <v>335</v>
      </c>
      <c r="D36" s="129">
        <v>2</v>
      </c>
      <c r="E36" s="114"/>
      <c r="F36" s="114"/>
      <c r="G36" s="118"/>
      <c r="H36" s="119"/>
      <c r="I36" s="114"/>
      <c r="J36" s="114"/>
      <c r="K36" s="114"/>
      <c r="L36" s="114"/>
      <c r="M36" s="114"/>
      <c r="N36" s="114"/>
      <c r="O36" s="114"/>
      <c r="P36" s="120"/>
    </row>
    <row r="37" spans="1:16" s="91" customFormat="1" ht="12">
      <c r="A37" s="387" t="s">
        <v>740</v>
      </c>
      <c r="B37" s="387"/>
      <c r="C37" s="387"/>
      <c r="D37" s="387"/>
      <c r="E37" s="387"/>
      <c r="F37" s="387"/>
      <c r="G37" s="387"/>
      <c r="H37" s="387"/>
      <c r="I37" s="387"/>
      <c r="J37" s="387"/>
      <c r="K37" s="387"/>
      <c r="L37" s="387"/>
      <c r="M37" s="387"/>
      <c r="N37" s="387"/>
      <c r="O37" s="387"/>
      <c r="P37" s="120"/>
    </row>
    <row r="38" spans="1:16" s="91" customFormat="1" ht="11.25">
      <c r="A38" s="121">
        <v>23</v>
      </c>
      <c r="B38" s="128" t="s">
        <v>739</v>
      </c>
      <c r="C38" s="130" t="s">
        <v>335</v>
      </c>
      <c r="D38" s="129">
        <v>1</v>
      </c>
      <c r="E38" s="114"/>
      <c r="F38" s="114"/>
      <c r="G38" s="118"/>
      <c r="H38" s="119"/>
      <c r="I38" s="114"/>
      <c r="J38" s="114"/>
      <c r="K38" s="114"/>
      <c r="L38" s="114"/>
      <c r="M38" s="114"/>
      <c r="N38" s="114"/>
      <c r="O38" s="114"/>
      <c r="P38" s="120"/>
    </row>
    <row r="39" spans="1:16" s="91" customFormat="1" ht="11.25">
      <c r="A39" s="121">
        <v>24</v>
      </c>
      <c r="B39" s="128" t="s">
        <v>738</v>
      </c>
      <c r="C39" s="130" t="s">
        <v>335</v>
      </c>
      <c r="D39" s="129">
        <v>1</v>
      </c>
      <c r="E39" s="114"/>
      <c r="F39" s="114"/>
      <c r="G39" s="118"/>
      <c r="H39" s="119"/>
      <c r="I39" s="114"/>
      <c r="J39" s="114"/>
      <c r="K39" s="114"/>
      <c r="L39" s="114"/>
      <c r="M39" s="114"/>
      <c r="N39" s="114"/>
      <c r="O39" s="114"/>
      <c r="P39" s="120"/>
    </row>
    <row r="40" spans="1:16" s="91" customFormat="1" ht="11.25">
      <c r="A40" s="121">
        <v>25</v>
      </c>
      <c r="B40" s="128" t="s">
        <v>753</v>
      </c>
      <c r="C40" s="130" t="s">
        <v>335</v>
      </c>
      <c r="D40" s="129">
        <v>1</v>
      </c>
      <c r="E40" s="114"/>
      <c r="F40" s="114"/>
      <c r="G40" s="118"/>
      <c r="H40" s="119"/>
      <c r="I40" s="114"/>
      <c r="J40" s="114"/>
      <c r="K40" s="114"/>
      <c r="L40" s="114"/>
      <c r="M40" s="114"/>
      <c r="N40" s="114"/>
      <c r="O40" s="114"/>
      <c r="P40" s="120"/>
    </row>
    <row r="41" spans="1:16" s="91" customFormat="1" ht="11.25">
      <c r="A41" s="121">
        <v>27</v>
      </c>
      <c r="B41" s="128" t="s">
        <v>762</v>
      </c>
      <c r="C41" s="130" t="s">
        <v>335</v>
      </c>
      <c r="D41" s="129">
        <v>1</v>
      </c>
      <c r="E41" s="114"/>
      <c r="F41" s="114"/>
      <c r="G41" s="118"/>
      <c r="H41" s="119"/>
      <c r="I41" s="114"/>
      <c r="J41" s="114"/>
      <c r="K41" s="114"/>
      <c r="L41" s="114"/>
      <c r="M41" s="114"/>
      <c r="N41" s="114"/>
      <c r="O41" s="114"/>
      <c r="P41" s="120"/>
    </row>
    <row r="42" spans="1:15" s="48" customFormat="1" ht="12">
      <c r="A42" s="121">
        <v>26</v>
      </c>
      <c r="B42" s="244" t="s">
        <v>293</v>
      </c>
      <c r="C42" s="240" t="s">
        <v>335</v>
      </c>
      <c r="D42" s="241">
        <v>1</v>
      </c>
      <c r="E42" s="242"/>
      <c r="F42" s="242"/>
      <c r="G42" s="242"/>
      <c r="H42" s="242"/>
      <c r="I42" s="242"/>
      <c r="J42" s="242"/>
      <c r="K42" s="242"/>
      <c r="L42" s="242"/>
      <c r="M42" s="242"/>
      <c r="N42" s="242"/>
      <c r="O42" s="242"/>
    </row>
    <row r="43" spans="1:15" s="93" customFormat="1" ht="12.75">
      <c r="A43" s="396" t="s">
        <v>307</v>
      </c>
      <c r="B43" s="396"/>
      <c r="C43" s="396"/>
      <c r="D43" s="396"/>
      <c r="E43" s="396"/>
      <c r="F43" s="396"/>
      <c r="G43" s="396"/>
      <c r="H43" s="396"/>
      <c r="I43" s="396"/>
      <c r="J43" s="396"/>
      <c r="K43" s="132">
        <f>SUM(K16:K36)</f>
        <v>0</v>
      </c>
      <c r="L43" s="132">
        <f>SUM(L16:L36)</f>
        <v>0</v>
      </c>
      <c r="M43" s="132">
        <f>SUM(M16:M36)</f>
        <v>0</v>
      </c>
      <c r="N43" s="132">
        <f>SUM(N16:N36)</f>
        <v>0</v>
      </c>
      <c r="O43" s="132">
        <f>SUM(O16:O36)</f>
        <v>0</v>
      </c>
    </row>
    <row r="44" spans="1:15" s="93" customFormat="1" ht="12.75">
      <c r="A44" s="396" t="s">
        <v>308</v>
      </c>
      <c r="B44" s="396"/>
      <c r="C44" s="396"/>
      <c r="D44" s="396"/>
      <c r="E44" s="396"/>
      <c r="F44" s="396"/>
      <c r="G44" s="396"/>
      <c r="H44" s="396"/>
      <c r="I44" s="396"/>
      <c r="J44" s="396"/>
      <c r="K44" s="86">
        <v>0</v>
      </c>
      <c r="L44" s="84">
        <v>0</v>
      </c>
      <c r="M44" s="84">
        <f>ROUND(M43*K44,5)</f>
        <v>0</v>
      </c>
      <c r="N44" s="84">
        <v>0</v>
      </c>
      <c r="O44" s="84">
        <f>SUM(L44:N44)</f>
        <v>0</v>
      </c>
    </row>
    <row r="45" spans="1:15" s="93" customFormat="1" ht="12.75" customHeight="1">
      <c r="A45" s="396" t="s">
        <v>360</v>
      </c>
      <c r="B45" s="396"/>
      <c r="C45" s="396"/>
      <c r="D45" s="396"/>
      <c r="E45" s="396"/>
      <c r="F45" s="396"/>
      <c r="G45" s="396"/>
      <c r="H45" s="396"/>
      <c r="I45" s="396"/>
      <c r="J45" s="396"/>
      <c r="K45" s="396"/>
      <c r="L45" s="84">
        <f>SUM(L43:L44)</f>
        <v>0</v>
      </c>
      <c r="M45" s="84">
        <f>SUM(M43:M44)</f>
        <v>0</v>
      </c>
      <c r="N45" s="84">
        <f>SUM(N43:N44)</f>
        <v>0</v>
      </c>
      <c r="O45" s="84">
        <f>SUM(O43:O44)</f>
        <v>0</v>
      </c>
    </row>
    <row r="46" spans="1:15" s="48" customFormat="1" ht="12.75">
      <c r="A46" s="133"/>
      <c r="B46" s="134"/>
      <c r="C46" s="99"/>
      <c r="D46" s="99"/>
      <c r="E46" s="100"/>
      <c r="F46" s="99"/>
      <c r="G46" s="99"/>
      <c r="H46" s="99"/>
      <c r="I46" s="135"/>
      <c r="J46" s="99"/>
      <c r="K46" s="99"/>
      <c r="L46" s="99"/>
      <c r="M46" s="99"/>
      <c r="N46" s="99"/>
      <c r="O46" s="99"/>
    </row>
    <row r="48" spans="1:15" s="95" customFormat="1" ht="12.75">
      <c r="A48" s="94"/>
      <c r="B48" s="203" t="s">
        <v>314</v>
      </c>
      <c r="C48" s="400"/>
      <c r="D48" s="400"/>
      <c r="E48" s="400"/>
      <c r="F48" s="400"/>
      <c r="G48" s="400"/>
      <c r="H48" s="400"/>
      <c r="I48" s="400"/>
      <c r="J48" s="400"/>
      <c r="K48" s="400"/>
      <c r="L48" s="99"/>
      <c r="M48" s="397"/>
      <c r="N48" s="397"/>
      <c r="O48" s="397"/>
    </row>
    <row r="49" spans="1:15" s="95" customFormat="1" ht="11.25">
      <c r="A49" s="94"/>
      <c r="B49" s="204"/>
      <c r="C49" s="386" t="s">
        <v>705</v>
      </c>
      <c r="D49" s="386"/>
      <c r="E49" s="386"/>
      <c r="F49" s="386"/>
      <c r="G49" s="386"/>
      <c r="H49" s="386"/>
      <c r="I49" s="386"/>
      <c r="J49" s="386"/>
      <c r="K49" s="386"/>
      <c r="L49" s="386"/>
      <c r="M49" s="386"/>
      <c r="N49" s="386"/>
      <c r="O49" s="386"/>
    </row>
    <row r="50" spans="1:15" s="95" customFormat="1" ht="11.25">
      <c r="A50" s="94"/>
      <c r="B50" s="204"/>
      <c r="C50" s="99"/>
      <c r="D50" s="99"/>
      <c r="E50" s="99"/>
      <c r="F50" s="99"/>
      <c r="G50" s="99"/>
      <c r="H50" s="99"/>
      <c r="I50" s="99"/>
      <c r="J50" s="99"/>
      <c r="K50" s="99"/>
      <c r="L50" s="99"/>
      <c r="M50" s="99"/>
      <c r="N50" s="99"/>
      <c r="O50" s="99"/>
    </row>
    <row r="51" spans="1:15" s="95" customFormat="1" ht="11.25">
      <c r="A51" s="94"/>
      <c r="B51" s="204"/>
      <c r="C51" s="99"/>
      <c r="D51" s="99"/>
      <c r="E51" s="99"/>
      <c r="F51" s="99"/>
      <c r="G51" s="99"/>
      <c r="H51" s="99"/>
      <c r="I51" s="99"/>
      <c r="J51" s="99"/>
      <c r="K51" s="99"/>
      <c r="L51" s="99"/>
      <c r="M51" s="99"/>
      <c r="N51" s="99"/>
      <c r="O51" s="99"/>
    </row>
    <row r="52" spans="1:15" s="95" customFormat="1" ht="12.75">
      <c r="A52" s="94"/>
      <c r="B52" s="203" t="s">
        <v>327</v>
      </c>
      <c r="C52" s="401"/>
      <c r="D52" s="401"/>
      <c r="E52" s="401"/>
      <c r="F52" s="401"/>
      <c r="G52" s="401"/>
      <c r="H52" s="401"/>
      <c r="I52" s="401"/>
      <c r="J52" s="401"/>
      <c r="K52" s="401"/>
      <c r="L52" s="188"/>
      <c r="M52" s="402"/>
      <c r="N52" s="402"/>
      <c r="O52" s="402"/>
    </row>
    <row r="53" spans="1:15" s="95" customFormat="1" ht="11.25">
      <c r="A53" s="94"/>
      <c r="B53" s="204"/>
      <c r="C53" s="386" t="s">
        <v>705</v>
      </c>
      <c r="D53" s="386"/>
      <c r="E53" s="386"/>
      <c r="F53" s="386"/>
      <c r="G53" s="386"/>
      <c r="H53" s="386"/>
      <c r="I53" s="386"/>
      <c r="J53" s="386"/>
      <c r="K53" s="386"/>
      <c r="L53" s="386"/>
      <c r="M53" s="386"/>
      <c r="N53" s="386"/>
      <c r="O53" s="386"/>
    </row>
    <row r="54" ht="12.75">
      <c r="B54" s="201"/>
    </row>
    <row r="55" ht="12.75">
      <c r="B55" s="201"/>
    </row>
    <row r="56" ht="12.75">
      <c r="B56" s="201" t="s">
        <v>697</v>
      </c>
    </row>
  </sheetData>
  <sheetProtection/>
  <mergeCells count="34">
    <mergeCell ref="A37:O37"/>
    <mergeCell ref="C48:E48"/>
    <mergeCell ref="F48:K48"/>
    <mergeCell ref="C52:E52"/>
    <mergeCell ref="F52:K52"/>
    <mergeCell ref="M52:O52"/>
    <mergeCell ref="C49:O49"/>
    <mergeCell ref="C6:O6"/>
    <mergeCell ref="A43:J43"/>
    <mergeCell ref="A44:J44"/>
    <mergeCell ref="A45:K45"/>
    <mergeCell ref="D11:D12"/>
    <mergeCell ref="M48:O48"/>
    <mergeCell ref="A6:B6"/>
    <mergeCell ref="C7:O7"/>
    <mergeCell ref="A8:O8"/>
    <mergeCell ref="N9:O9"/>
    <mergeCell ref="C53:O53"/>
    <mergeCell ref="A14:O14"/>
    <mergeCell ref="A1:O1"/>
    <mergeCell ref="A2:O2"/>
    <mergeCell ref="A3:O3"/>
    <mergeCell ref="A4:B4"/>
    <mergeCell ref="C4:O4"/>
    <mergeCell ref="A5:B5"/>
    <mergeCell ref="A7:B7"/>
    <mergeCell ref="C5:O5"/>
    <mergeCell ref="A13:O13"/>
    <mergeCell ref="N10:O10"/>
    <mergeCell ref="A11:A12"/>
    <mergeCell ref="B11:B12"/>
    <mergeCell ref="C11:C12"/>
    <mergeCell ref="E11:J11"/>
    <mergeCell ref="K11:O11"/>
  </mergeCells>
  <printOptions horizontalCentered="1"/>
  <pageMargins left="0" right="0.5511811023622047" top="1.1811023622047245" bottom="0.5118110236220472" header="0.31496062992125984" footer="0.31496062992125984"/>
  <pageSetup horizontalDpi="600" verticalDpi="600" orientation="landscape" paperSize="9" scale="90" r:id="rId1"/>
  <rowBreaks count="1" manualBreakCount="1">
    <brk id="26" max="14" man="1"/>
  </rowBreaks>
</worksheet>
</file>

<file path=xl/worksheets/sheet5.xml><?xml version="1.0" encoding="utf-8"?>
<worksheet xmlns="http://schemas.openxmlformats.org/spreadsheetml/2006/main" xmlns:r="http://schemas.openxmlformats.org/officeDocument/2006/relationships">
  <sheetPr>
    <tabColor theme="6" tint="-0.4999699890613556"/>
  </sheetPr>
  <dimension ref="A1:P373"/>
  <sheetViews>
    <sheetView tabSelected="1" zoomScaleSheetLayoutView="85" zoomScalePageLayoutView="0" workbookViewId="0" topLeftCell="A226">
      <selection activeCell="B260" sqref="B260"/>
    </sheetView>
  </sheetViews>
  <sheetFormatPr defaultColWidth="9.28125" defaultRowHeight="12.75"/>
  <cols>
    <col min="1" max="1" width="4.421875" style="97" customWidth="1"/>
    <col min="2" max="2" width="35.28125" style="98" customWidth="1"/>
    <col min="3" max="3" width="3.7109375" style="99" customWidth="1"/>
    <col min="4" max="4" width="7.57421875" style="99" customWidth="1"/>
    <col min="5" max="5" width="6.57421875" style="100" customWidth="1"/>
    <col min="6" max="6" width="4.7109375" style="100" customWidth="1"/>
    <col min="7" max="7" width="7.28125" style="100" customWidth="1"/>
    <col min="8" max="8" width="7.14062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138" customWidth="1"/>
  </cols>
  <sheetData>
    <row r="1" spans="1:15" s="101" customFormat="1" ht="18.75" customHeight="1">
      <c r="A1" s="388" t="s">
        <v>385</v>
      </c>
      <c r="B1" s="388"/>
      <c r="C1" s="388"/>
      <c r="D1" s="388"/>
      <c r="E1" s="388"/>
      <c r="F1" s="388"/>
      <c r="G1" s="388"/>
      <c r="H1" s="388"/>
      <c r="I1" s="388"/>
      <c r="J1" s="388"/>
      <c r="K1" s="388"/>
      <c r="L1" s="388"/>
      <c r="M1" s="388"/>
      <c r="N1" s="388"/>
      <c r="O1" s="388"/>
    </row>
    <row r="2" spans="1:15" s="101" customFormat="1" ht="25.5" customHeight="1">
      <c r="A2" s="390" t="s">
        <v>693</v>
      </c>
      <c r="B2" s="388"/>
      <c r="C2" s="388"/>
      <c r="D2" s="388"/>
      <c r="E2" s="388"/>
      <c r="F2" s="388"/>
      <c r="G2" s="388"/>
      <c r="H2" s="388"/>
      <c r="I2" s="388"/>
      <c r="J2" s="388"/>
      <c r="K2" s="388"/>
      <c r="L2" s="388"/>
      <c r="M2" s="388"/>
      <c r="N2" s="388"/>
      <c r="O2" s="388"/>
    </row>
    <row r="3" spans="1:15" s="101" customFormat="1" ht="7.5" customHeight="1">
      <c r="A3" s="391" t="s">
        <v>294</v>
      </c>
      <c r="B3" s="391"/>
      <c r="C3" s="391"/>
      <c r="D3" s="391"/>
      <c r="E3" s="391"/>
      <c r="F3" s="391"/>
      <c r="G3" s="391"/>
      <c r="H3" s="391"/>
      <c r="I3" s="391"/>
      <c r="J3" s="391"/>
      <c r="K3" s="391"/>
      <c r="L3" s="391"/>
      <c r="M3" s="391"/>
      <c r="N3" s="391"/>
      <c r="O3" s="391"/>
    </row>
    <row r="4" spans="1:15" s="101" customFormat="1" ht="21.75" customHeight="1">
      <c r="A4" s="393" t="s">
        <v>295</v>
      </c>
      <c r="B4" s="393"/>
      <c r="C4" s="394" t="str">
        <f>A2</f>
        <v>Mārupes vidusskolas stadiona pārbūve</v>
      </c>
      <c r="D4" s="394"/>
      <c r="E4" s="394"/>
      <c r="F4" s="394"/>
      <c r="G4" s="394"/>
      <c r="H4" s="394"/>
      <c r="I4" s="394"/>
      <c r="J4" s="394"/>
      <c r="K4" s="394"/>
      <c r="L4" s="394"/>
      <c r="M4" s="394"/>
      <c r="N4" s="394"/>
      <c r="O4" s="394"/>
    </row>
    <row r="5" spans="1:15" s="101" customFormat="1" ht="15" customHeight="1">
      <c r="A5" s="393" t="s">
        <v>296</v>
      </c>
      <c r="B5" s="393"/>
      <c r="C5" s="394" t="str">
        <f>$A$13</f>
        <v>Skatītāju tribīņu izbūve</v>
      </c>
      <c r="D5" s="394"/>
      <c r="E5" s="394"/>
      <c r="F5" s="394"/>
      <c r="G5" s="394"/>
      <c r="H5" s="394"/>
      <c r="I5" s="394"/>
      <c r="J5" s="394"/>
      <c r="K5" s="394"/>
      <c r="L5" s="394"/>
      <c r="M5" s="394"/>
      <c r="N5" s="394"/>
      <c r="O5" s="394"/>
    </row>
    <row r="6" spans="1:15" s="101" customFormat="1" ht="20.25" customHeight="1">
      <c r="A6" s="393" t="s">
        <v>297</v>
      </c>
      <c r="B6" s="393"/>
      <c r="C6" s="394" t="s">
        <v>287</v>
      </c>
      <c r="D6" s="395"/>
      <c r="E6" s="395"/>
      <c r="F6" s="395"/>
      <c r="G6" s="395"/>
      <c r="H6" s="395"/>
      <c r="I6" s="395"/>
      <c r="J6" s="395"/>
      <c r="K6" s="395"/>
      <c r="L6" s="395"/>
      <c r="M6" s="395"/>
      <c r="N6" s="395"/>
      <c r="O6" s="395"/>
    </row>
    <row r="7" spans="1:15" s="101" customFormat="1" ht="15" customHeight="1">
      <c r="A7" s="393" t="s">
        <v>364</v>
      </c>
      <c r="B7" s="393"/>
      <c r="C7" s="398"/>
      <c r="D7" s="398"/>
      <c r="E7" s="398"/>
      <c r="F7" s="398"/>
      <c r="G7" s="398"/>
      <c r="H7" s="398"/>
      <c r="I7" s="398"/>
      <c r="J7" s="398"/>
      <c r="K7" s="398"/>
      <c r="L7" s="398"/>
      <c r="M7" s="398"/>
      <c r="N7" s="398"/>
      <c r="O7" s="398"/>
    </row>
    <row r="8" spans="1:15" s="101" customFormat="1" ht="15" customHeight="1">
      <c r="A8" s="399" t="s">
        <v>696</v>
      </c>
      <c r="B8" s="399"/>
      <c r="C8" s="393"/>
      <c r="D8" s="393"/>
      <c r="E8" s="393"/>
      <c r="F8" s="393"/>
      <c r="G8" s="393"/>
      <c r="H8" s="393"/>
      <c r="I8" s="393"/>
      <c r="J8" s="393"/>
      <c r="K8" s="393"/>
      <c r="L8" s="393"/>
      <c r="M8" s="393"/>
      <c r="N8" s="393"/>
      <c r="O8" s="393"/>
    </row>
    <row r="9" spans="1:15" s="101" customFormat="1" ht="15" customHeight="1">
      <c r="A9" s="79"/>
      <c r="B9" s="80"/>
      <c r="C9" s="81"/>
      <c r="D9" s="81"/>
      <c r="E9" s="78"/>
      <c r="F9" s="78"/>
      <c r="G9" s="78"/>
      <c r="H9" s="78"/>
      <c r="I9" s="78"/>
      <c r="J9" s="78"/>
      <c r="K9" s="78"/>
      <c r="L9" s="78" t="s">
        <v>333</v>
      </c>
      <c r="M9" s="78"/>
      <c r="N9" s="395">
        <f>$O$362</f>
        <v>0</v>
      </c>
      <c r="O9" s="395"/>
    </row>
    <row r="10" spans="1:15" s="101" customFormat="1" ht="15" customHeight="1">
      <c r="A10" s="79"/>
      <c r="B10" s="83"/>
      <c r="C10" s="81"/>
      <c r="D10" s="81"/>
      <c r="E10" s="78"/>
      <c r="F10" s="78"/>
      <c r="G10" s="78"/>
      <c r="H10" s="78"/>
      <c r="I10" s="78"/>
      <c r="J10" s="78"/>
      <c r="K10" s="78"/>
      <c r="L10" s="78" t="s">
        <v>298</v>
      </c>
      <c r="M10" s="78"/>
      <c r="N10" s="381"/>
      <c r="O10" s="381"/>
    </row>
    <row r="11" spans="1:15" s="137" customFormat="1" ht="13.5" customHeight="1">
      <c r="A11" s="382" t="s">
        <v>299</v>
      </c>
      <c r="B11" s="383" t="s">
        <v>300</v>
      </c>
      <c r="C11" s="413" t="s">
        <v>301</v>
      </c>
      <c r="D11" s="413" t="s">
        <v>302</v>
      </c>
      <c r="E11" s="414" t="s">
        <v>303</v>
      </c>
      <c r="F11" s="414"/>
      <c r="G11" s="414"/>
      <c r="H11" s="414"/>
      <c r="I11" s="414"/>
      <c r="J11" s="414"/>
      <c r="K11" s="415" t="s">
        <v>304</v>
      </c>
      <c r="L11" s="415"/>
      <c r="M11" s="415"/>
      <c r="N11" s="415"/>
      <c r="O11" s="415"/>
    </row>
    <row r="12" spans="1:15" s="137" customFormat="1" ht="64.5" customHeight="1">
      <c r="A12" s="382"/>
      <c r="B12" s="383"/>
      <c r="C12" s="413"/>
      <c r="D12" s="413"/>
      <c r="E12" s="136" t="s">
        <v>305</v>
      </c>
      <c r="F12" s="136" t="s">
        <v>290</v>
      </c>
      <c r="G12" s="136" t="s">
        <v>366</v>
      </c>
      <c r="H12" s="136" t="s">
        <v>367</v>
      </c>
      <c r="I12" s="136" t="s">
        <v>368</v>
      </c>
      <c r="J12" s="136" t="s">
        <v>369</v>
      </c>
      <c r="K12" s="136" t="s">
        <v>306</v>
      </c>
      <c r="L12" s="136" t="s">
        <v>366</v>
      </c>
      <c r="M12" s="136" t="s">
        <v>367</v>
      </c>
      <c r="N12" s="136" t="s">
        <v>368</v>
      </c>
      <c r="O12" s="136" t="s">
        <v>370</v>
      </c>
    </row>
    <row r="13" spans="1:15" ht="12.75">
      <c r="A13" s="380" t="s">
        <v>386</v>
      </c>
      <c r="B13" s="380"/>
      <c r="C13" s="380"/>
      <c r="D13" s="380"/>
      <c r="E13" s="380"/>
      <c r="F13" s="380"/>
      <c r="G13" s="380"/>
      <c r="H13" s="380"/>
      <c r="I13" s="380"/>
      <c r="J13" s="380"/>
      <c r="K13" s="380"/>
      <c r="L13" s="380"/>
      <c r="M13" s="380"/>
      <c r="N13" s="380"/>
      <c r="O13" s="380"/>
    </row>
    <row r="14" spans="1:15" ht="12.75">
      <c r="A14" s="410" t="s">
        <v>418</v>
      </c>
      <c r="B14" s="410"/>
      <c r="C14" s="410"/>
      <c r="D14" s="410"/>
      <c r="E14" s="410"/>
      <c r="F14" s="410"/>
      <c r="G14" s="410"/>
      <c r="H14" s="410"/>
      <c r="I14" s="410"/>
      <c r="J14" s="410"/>
      <c r="K14" s="410"/>
      <c r="L14" s="410"/>
      <c r="M14" s="410"/>
      <c r="N14" s="410"/>
      <c r="O14" s="410"/>
    </row>
    <row r="15" spans="1:15" ht="13.5" customHeight="1">
      <c r="A15" s="408" t="s">
        <v>387</v>
      </c>
      <c r="B15" s="408"/>
      <c r="C15" s="408"/>
      <c r="D15" s="408"/>
      <c r="E15" s="408"/>
      <c r="F15" s="408"/>
      <c r="G15" s="408"/>
      <c r="H15" s="408"/>
      <c r="I15" s="408"/>
      <c r="J15" s="408"/>
      <c r="K15" s="408"/>
      <c r="L15" s="408"/>
      <c r="M15" s="408"/>
      <c r="N15" s="408"/>
      <c r="O15" s="408"/>
    </row>
    <row r="16" spans="1:15" s="101" customFormat="1" ht="22.5">
      <c r="A16" s="38">
        <v>1</v>
      </c>
      <c r="B16" s="139" t="s">
        <v>388</v>
      </c>
      <c r="C16" s="140" t="s">
        <v>335</v>
      </c>
      <c r="D16" s="141">
        <v>1</v>
      </c>
      <c r="E16" s="142"/>
      <c r="F16" s="142"/>
      <c r="G16" s="40"/>
      <c r="H16" s="47"/>
      <c r="I16" s="47"/>
      <c r="J16" s="40"/>
      <c r="K16" s="40"/>
      <c r="L16" s="40"/>
      <c r="M16" s="40"/>
      <c r="N16" s="40"/>
      <c r="O16" s="40"/>
    </row>
    <row r="17" spans="1:15" s="101" customFormat="1" ht="11.25">
      <c r="A17" s="38">
        <v>2</v>
      </c>
      <c r="B17" s="139" t="s">
        <v>389</v>
      </c>
      <c r="C17" s="140" t="s">
        <v>335</v>
      </c>
      <c r="D17" s="141">
        <v>1</v>
      </c>
      <c r="E17" s="142"/>
      <c r="F17" s="142"/>
      <c r="G17" s="40"/>
      <c r="H17" s="47"/>
      <c r="I17" s="47"/>
      <c r="J17" s="40"/>
      <c r="K17" s="40"/>
      <c r="L17" s="40"/>
      <c r="M17" s="40"/>
      <c r="N17" s="40"/>
      <c r="O17" s="40"/>
    </row>
    <row r="18" spans="1:15" s="101" customFormat="1" ht="11.25">
      <c r="A18" s="38">
        <v>3</v>
      </c>
      <c r="B18" s="139" t="s">
        <v>390</v>
      </c>
      <c r="C18" s="140" t="s">
        <v>337</v>
      </c>
      <c r="D18" s="141">
        <v>13</v>
      </c>
      <c r="E18" s="142"/>
      <c r="F18" s="142"/>
      <c r="G18" s="40"/>
      <c r="H18" s="47"/>
      <c r="I18" s="40"/>
      <c r="J18" s="40"/>
      <c r="K18" s="40"/>
      <c r="L18" s="40"/>
      <c r="M18" s="40"/>
      <c r="N18" s="40"/>
      <c r="O18" s="40"/>
    </row>
    <row r="19" spans="1:16" s="101" customFormat="1" ht="12.75">
      <c r="A19" s="38">
        <v>4</v>
      </c>
      <c r="B19" s="139" t="s">
        <v>391</v>
      </c>
      <c r="C19" s="140" t="s">
        <v>337</v>
      </c>
      <c r="D19" s="141">
        <v>49</v>
      </c>
      <c r="E19" s="142"/>
      <c r="F19" s="142"/>
      <c r="G19" s="40"/>
      <c r="H19" s="47"/>
      <c r="I19" s="40"/>
      <c r="J19" s="40"/>
      <c r="K19" s="40"/>
      <c r="L19" s="40"/>
      <c r="M19" s="40"/>
      <c r="N19" s="40"/>
      <c r="O19" s="40"/>
      <c r="P19" s="138"/>
    </row>
    <row r="20" spans="1:16" s="101" customFormat="1" ht="12.75">
      <c r="A20" s="408" t="s">
        <v>392</v>
      </c>
      <c r="B20" s="408"/>
      <c r="C20" s="408"/>
      <c r="D20" s="408"/>
      <c r="E20" s="408"/>
      <c r="F20" s="408"/>
      <c r="G20" s="408"/>
      <c r="H20" s="408"/>
      <c r="I20" s="408"/>
      <c r="J20" s="408"/>
      <c r="K20" s="408"/>
      <c r="L20" s="408"/>
      <c r="M20" s="408"/>
      <c r="N20" s="408"/>
      <c r="O20" s="408"/>
      <c r="P20" s="138"/>
    </row>
    <row r="21" spans="1:16" s="101" customFormat="1" ht="22.5">
      <c r="A21" s="38">
        <v>5</v>
      </c>
      <c r="B21" s="285" t="s">
        <v>764</v>
      </c>
      <c r="C21" s="283" t="s">
        <v>341</v>
      </c>
      <c r="D21" s="284">
        <v>702</v>
      </c>
      <c r="E21" s="46"/>
      <c r="F21" s="46"/>
      <c r="G21" s="40"/>
      <c r="H21" s="47"/>
      <c r="I21" s="40"/>
      <c r="J21" s="40"/>
      <c r="K21" s="40"/>
      <c r="L21" s="40"/>
      <c r="M21" s="40"/>
      <c r="N21" s="40"/>
      <c r="O21" s="40"/>
      <c r="P21" s="138"/>
    </row>
    <row r="22" spans="1:16" s="101" customFormat="1" ht="12.75">
      <c r="A22" s="38">
        <v>6</v>
      </c>
      <c r="B22" s="143" t="s">
        <v>141</v>
      </c>
      <c r="C22" s="45" t="s">
        <v>341</v>
      </c>
      <c r="D22" s="43">
        <v>600</v>
      </c>
      <c r="E22" s="46"/>
      <c r="F22" s="46"/>
      <c r="G22" s="40"/>
      <c r="H22" s="47"/>
      <c r="I22" s="40"/>
      <c r="J22" s="40"/>
      <c r="K22" s="40"/>
      <c r="L22" s="40"/>
      <c r="M22" s="40"/>
      <c r="N22" s="40"/>
      <c r="O22" s="40"/>
      <c r="P22" s="138"/>
    </row>
    <row r="23" spans="1:16" s="107" customFormat="1" ht="12.75" customHeight="1">
      <c r="A23" s="131" t="s">
        <v>313</v>
      </c>
      <c r="B23" s="404" t="str">
        <f>A14</f>
        <v>Sagatavošanas un zemes darbi</v>
      </c>
      <c r="C23" s="404"/>
      <c r="D23" s="404"/>
      <c r="E23" s="404"/>
      <c r="F23" s="404"/>
      <c r="G23" s="404"/>
      <c r="H23" s="404"/>
      <c r="I23" s="404"/>
      <c r="J23" s="404"/>
      <c r="K23" s="132">
        <f>SUM(K16:K22)</f>
        <v>0</v>
      </c>
      <c r="L23" s="132">
        <f>SUM(L16:L22)</f>
        <v>0</v>
      </c>
      <c r="M23" s="132">
        <f>SUM(M16:M22)</f>
        <v>0</v>
      </c>
      <c r="N23" s="132">
        <f>SUM(N16:N22)</f>
        <v>0</v>
      </c>
      <c r="O23" s="132">
        <f>SUM(O16:O22)</f>
        <v>0</v>
      </c>
      <c r="P23" s="138"/>
    </row>
    <row r="24" spans="1:16" s="101" customFormat="1" ht="12.75">
      <c r="A24" s="410" t="s">
        <v>419</v>
      </c>
      <c r="B24" s="410"/>
      <c r="C24" s="410"/>
      <c r="D24" s="410"/>
      <c r="E24" s="410"/>
      <c r="F24" s="410"/>
      <c r="G24" s="410"/>
      <c r="H24" s="410"/>
      <c r="I24" s="410"/>
      <c r="J24" s="410"/>
      <c r="K24" s="410"/>
      <c r="L24" s="410"/>
      <c r="M24" s="410"/>
      <c r="N24" s="410"/>
      <c r="O24" s="410"/>
      <c r="P24" s="138"/>
    </row>
    <row r="25" spans="1:16" s="101" customFormat="1" ht="12.75">
      <c r="A25" s="408" t="s">
        <v>394</v>
      </c>
      <c r="B25" s="408"/>
      <c r="C25" s="408"/>
      <c r="D25" s="408"/>
      <c r="E25" s="408"/>
      <c r="F25" s="408"/>
      <c r="G25" s="408"/>
      <c r="H25" s="408"/>
      <c r="I25" s="408"/>
      <c r="J25" s="408"/>
      <c r="K25" s="408"/>
      <c r="L25" s="408"/>
      <c r="M25" s="408"/>
      <c r="N25" s="408"/>
      <c r="O25" s="408"/>
      <c r="P25" s="138"/>
    </row>
    <row r="26" spans="1:16" s="146" customFormat="1" ht="12.75">
      <c r="A26" s="38">
        <v>7</v>
      </c>
      <c r="B26" s="144" t="s">
        <v>142</v>
      </c>
      <c r="C26" s="45" t="s">
        <v>335</v>
      </c>
      <c r="D26" s="43">
        <v>2</v>
      </c>
      <c r="E26" s="40"/>
      <c r="F26" s="46"/>
      <c r="G26" s="40"/>
      <c r="H26" s="145"/>
      <c r="I26" s="145"/>
      <c r="J26" s="40"/>
      <c r="K26" s="40"/>
      <c r="L26" s="40"/>
      <c r="M26" s="40"/>
      <c r="N26" s="40"/>
      <c r="O26" s="40"/>
      <c r="P26" s="138"/>
    </row>
    <row r="27" spans="1:15" s="101" customFormat="1" ht="11.25">
      <c r="A27" s="38">
        <v>8</v>
      </c>
      <c r="B27" s="143" t="s">
        <v>395</v>
      </c>
      <c r="C27" s="45" t="s">
        <v>335</v>
      </c>
      <c r="D27" s="43">
        <v>2</v>
      </c>
      <c r="E27" s="46"/>
      <c r="F27" s="46"/>
      <c r="G27" s="40"/>
      <c r="H27" s="47"/>
      <c r="I27" s="40"/>
      <c r="J27" s="40"/>
      <c r="K27" s="40"/>
      <c r="L27" s="40"/>
      <c r="M27" s="40"/>
      <c r="N27" s="40"/>
      <c r="O27" s="40"/>
    </row>
    <row r="28" spans="1:15" s="101" customFormat="1" ht="11.25">
      <c r="A28" s="38">
        <v>9</v>
      </c>
      <c r="B28" s="44" t="s">
        <v>414</v>
      </c>
      <c r="C28" s="45" t="s">
        <v>291</v>
      </c>
      <c r="D28" s="43">
        <v>22.78</v>
      </c>
      <c r="E28" s="46"/>
      <c r="F28" s="46"/>
      <c r="G28" s="40"/>
      <c r="H28" s="47"/>
      <c r="I28" s="40"/>
      <c r="J28" s="40"/>
      <c r="K28" s="40"/>
      <c r="L28" s="40"/>
      <c r="M28" s="40"/>
      <c r="N28" s="40"/>
      <c r="O28" s="40"/>
    </row>
    <row r="29" spans="1:15" s="101" customFormat="1" ht="9" customHeight="1">
      <c r="A29" s="38">
        <v>10</v>
      </c>
      <c r="B29" s="44" t="s">
        <v>409</v>
      </c>
      <c r="C29" s="45" t="s">
        <v>291</v>
      </c>
      <c r="D29" s="43">
        <v>12.46</v>
      </c>
      <c r="E29" s="46"/>
      <c r="F29" s="46"/>
      <c r="G29" s="40"/>
      <c r="H29" s="47"/>
      <c r="I29" s="40"/>
      <c r="J29" s="40"/>
      <c r="K29" s="40"/>
      <c r="L29" s="40"/>
      <c r="M29" s="40"/>
      <c r="N29" s="40"/>
      <c r="O29" s="40"/>
    </row>
    <row r="30" spans="1:15" s="101" customFormat="1" ht="9" customHeight="1">
      <c r="A30" s="38">
        <v>11</v>
      </c>
      <c r="B30" s="44" t="s">
        <v>467</v>
      </c>
      <c r="C30" s="45" t="s">
        <v>291</v>
      </c>
      <c r="D30" s="43">
        <v>8.28</v>
      </c>
      <c r="E30" s="46"/>
      <c r="F30" s="46"/>
      <c r="G30" s="40"/>
      <c r="H30" s="47"/>
      <c r="I30" s="40"/>
      <c r="J30" s="40"/>
      <c r="K30" s="40"/>
      <c r="L30" s="40"/>
      <c r="M30" s="40"/>
      <c r="N30" s="40"/>
      <c r="O30" s="40"/>
    </row>
    <row r="31" spans="1:15" s="101" customFormat="1" ht="9" customHeight="1">
      <c r="A31" s="38">
        <v>12</v>
      </c>
      <c r="B31" s="44" t="s">
        <v>396</v>
      </c>
      <c r="C31" s="45" t="s">
        <v>337</v>
      </c>
      <c r="D31" s="43">
        <v>2</v>
      </c>
      <c r="E31" s="46"/>
      <c r="F31" s="46"/>
      <c r="G31" s="40"/>
      <c r="H31" s="47"/>
      <c r="I31" s="40"/>
      <c r="J31" s="40"/>
      <c r="K31" s="40"/>
      <c r="L31" s="40"/>
      <c r="M31" s="40"/>
      <c r="N31" s="40"/>
      <c r="O31" s="40"/>
    </row>
    <row r="32" spans="1:15" s="101" customFormat="1" ht="9" customHeight="1">
      <c r="A32" s="38">
        <v>13</v>
      </c>
      <c r="B32" s="44" t="s">
        <v>405</v>
      </c>
      <c r="C32" s="45" t="s">
        <v>341</v>
      </c>
      <c r="D32" s="43">
        <v>0.64</v>
      </c>
      <c r="E32" s="46"/>
      <c r="F32" s="46"/>
      <c r="G32" s="40"/>
      <c r="H32" s="47"/>
      <c r="I32" s="40"/>
      <c r="J32" s="40"/>
      <c r="K32" s="40"/>
      <c r="L32" s="40"/>
      <c r="M32" s="40"/>
      <c r="N32" s="40"/>
      <c r="O32" s="40"/>
    </row>
    <row r="33" spans="1:15" s="101" customFormat="1" ht="9" customHeight="1">
      <c r="A33" s="38">
        <v>14</v>
      </c>
      <c r="B33" s="44" t="s">
        <v>397</v>
      </c>
      <c r="C33" s="45" t="s">
        <v>341</v>
      </c>
      <c r="D33" s="43">
        <v>0.2</v>
      </c>
      <c r="E33" s="46"/>
      <c r="F33" s="46"/>
      <c r="G33" s="40"/>
      <c r="H33" s="47"/>
      <c r="I33" s="40"/>
      <c r="J33" s="40"/>
      <c r="K33" s="40"/>
      <c r="L33" s="40"/>
      <c r="M33" s="40"/>
      <c r="N33" s="40"/>
      <c r="O33" s="40"/>
    </row>
    <row r="34" spans="1:15" s="101" customFormat="1" ht="9" customHeight="1">
      <c r="A34" s="38">
        <v>15</v>
      </c>
      <c r="B34" s="44" t="s">
        <v>654</v>
      </c>
      <c r="C34" s="45" t="s">
        <v>340</v>
      </c>
      <c r="D34" s="43">
        <v>4.7</v>
      </c>
      <c r="E34" s="46"/>
      <c r="F34" s="46"/>
      <c r="G34" s="40"/>
      <c r="H34" s="47"/>
      <c r="I34" s="40"/>
      <c r="J34" s="40"/>
      <c r="K34" s="40"/>
      <c r="L34" s="40"/>
      <c r="M34" s="40"/>
      <c r="N34" s="40"/>
      <c r="O34" s="40"/>
    </row>
    <row r="35" spans="1:15" s="101" customFormat="1" ht="9" customHeight="1">
      <c r="A35" s="38">
        <v>16</v>
      </c>
      <c r="B35" s="44" t="s">
        <v>655</v>
      </c>
      <c r="C35" s="45" t="s">
        <v>340</v>
      </c>
      <c r="D35" s="43">
        <v>3.1</v>
      </c>
      <c r="E35" s="46"/>
      <c r="F35" s="46"/>
      <c r="G35" s="40"/>
      <c r="H35" s="47"/>
      <c r="I35" s="40"/>
      <c r="J35" s="40"/>
      <c r="K35" s="40"/>
      <c r="L35" s="40"/>
      <c r="M35" s="40"/>
      <c r="N35" s="40"/>
      <c r="O35" s="40"/>
    </row>
    <row r="36" spans="1:15" s="101" customFormat="1" ht="12">
      <c r="A36" s="408" t="s">
        <v>393</v>
      </c>
      <c r="B36" s="408"/>
      <c r="C36" s="408"/>
      <c r="D36" s="408"/>
      <c r="E36" s="408"/>
      <c r="F36" s="408"/>
      <c r="G36" s="408"/>
      <c r="H36" s="408"/>
      <c r="I36" s="408"/>
      <c r="J36" s="408"/>
      <c r="K36" s="408"/>
      <c r="L36" s="408"/>
      <c r="M36" s="408"/>
      <c r="N36" s="408"/>
      <c r="O36" s="408"/>
    </row>
    <row r="37" spans="1:15" s="101" customFormat="1" ht="11.25">
      <c r="A37" s="38">
        <v>17</v>
      </c>
      <c r="B37" s="282" t="s">
        <v>398</v>
      </c>
      <c r="C37" s="283" t="s">
        <v>340</v>
      </c>
      <c r="D37" s="291">
        <v>554</v>
      </c>
      <c r="E37" s="40"/>
      <c r="F37" s="46"/>
      <c r="G37" s="40"/>
      <c r="H37" s="145"/>
      <c r="I37" s="145"/>
      <c r="J37" s="40"/>
      <c r="K37" s="40"/>
      <c r="L37" s="40"/>
      <c r="M37" s="40"/>
      <c r="N37" s="40"/>
      <c r="O37" s="40"/>
    </row>
    <row r="38" spans="1:15" s="101" customFormat="1" ht="11.25">
      <c r="A38" s="38">
        <v>18</v>
      </c>
      <c r="B38" s="102" t="s">
        <v>399</v>
      </c>
      <c r="C38" s="45" t="s">
        <v>335</v>
      </c>
      <c r="D38" s="43">
        <v>1</v>
      </c>
      <c r="E38" s="65"/>
      <c r="F38" s="46"/>
      <c r="G38" s="40"/>
      <c r="H38" s="47"/>
      <c r="I38" s="40"/>
      <c r="J38" s="40"/>
      <c r="K38" s="40"/>
      <c r="L38" s="40"/>
      <c r="M38" s="40"/>
      <c r="N38" s="40"/>
      <c r="O38" s="40"/>
    </row>
    <row r="39" spans="1:15" s="101" customFormat="1" ht="11.25">
      <c r="A39" s="38">
        <v>19</v>
      </c>
      <c r="B39" s="44" t="s">
        <v>400</v>
      </c>
      <c r="C39" s="45" t="s">
        <v>291</v>
      </c>
      <c r="D39" s="43">
        <v>411.18</v>
      </c>
      <c r="E39" s="46"/>
      <c r="F39" s="46"/>
      <c r="G39" s="40"/>
      <c r="H39" s="47"/>
      <c r="I39" s="40"/>
      <c r="J39" s="40"/>
      <c r="K39" s="40"/>
      <c r="L39" s="40"/>
      <c r="M39" s="40"/>
      <c r="N39" s="40"/>
      <c r="O39" s="40"/>
    </row>
    <row r="40" spans="1:15" s="101" customFormat="1" ht="11.25">
      <c r="A40" s="38">
        <v>20</v>
      </c>
      <c r="B40" s="44" t="s">
        <v>401</v>
      </c>
      <c r="C40" s="45" t="s">
        <v>291</v>
      </c>
      <c r="D40" s="43">
        <v>74.76</v>
      </c>
      <c r="E40" s="46"/>
      <c r="F40" s="46"/>
      <c r="G40" s="40"/>
      <c r="H40" s="47"/>
      <c r="I40" s="40"/>
      <c r="J40" s="40"/>
      <c r="K40" s="40"/>
      <c r="L40" s="40"/>
      <c r="M40" s="40"/>
      <c r="N40" s="40"/>
      <c r="O40" s="40"/>
    </row>
    <row r="41" spans="1:15" s="101" customFormat="1" ht="11.25">
      <c r="A41" s="38">
        <v>21</v>
      </c>
      <c r="B41" s="44" t="s">
        <v>402</v>
      </c>
      <c r="C41" s="45" t="s">
        <v>291</v>
      </c>
      <c r="D41" s="43">
        <v>191.88</v>
      </c>
      <c r="E41" s="46"/>
      <c r="F41" s="46"/>
      <c r="G41" s="40"/>
      <c r="H41" s="47"/>
      <c r="I41" s="40"/>
      <c r="J41" s="40"/>
      <c r="K41" s="40"/>
      <c r="L41" s="40"/>
      <c r="M41" s="40"/>
      <c r="N41" s="40"/>
      <c r="O41" s="40"/>
    </row>
    <row r="42" spans="1:15" s="101" customFormat="1" ht="11.25">
      <c r="A42" s="38">
        <v>22</v>
      </c>
      <c r="B42" s="44" t="s">
        <v>403</v>
      </c>
      <c r="C42" s="45" t="s">
        <v>291</v>
      </c>
      <c r="D42" s="43">
        <v>526.16</v>
      </c>
      <c r="E42" s="46"/>
      <c r="F42" s="46"/>
      <c r="G42" s="40"/>
      <c r="H42" s="47"/>
      <c r="I42" s="40"/>
      <c r="J42" s="40"/>
      <c r="K42" s="40"/>
      <c r="L42" s="40"/>
      <c r="M42" s="40"/>
      <c r="N42" s="40"/>
      <c r="O42" s="40"/>
    </row>
    <row r="43" spans="1:15" s="101" customFormat="1" ht="11.25">
      <c r="A43" s="38">
        <v>23</v>
      </c>
      <c r="B43" s="44" t="s">
        <v>143</v>
      </c>
      <c r="C43" s="45" t="s">
        <v>291</v>
      </c>
      <c r="D43" s="43">
        <v>14.69</v>
      </c>
      <c r="E43" s="46"/>
      <c r="F43" s="46"/>
      <c r="G43" s="40"/>
      <c r="H43" s="47"/>
      <c r="I43" s="40"/>
      <c r="J43" s="40"/>
      <c r="K43" s="40"/>
      <c r="L43" s="40"/>
      <c r="M43" s="40"/>
      <c r="N43" s="40"/>
      <c r="O43" s="40"/>
    </row>
    <row r="44" spans="1:15" s="101" customFormat="1" ht="11.25">
      <c r="A44" s="38">
        <v>24</v>
      </c>
      <c r="B44" s="44" t="s">
        <v>405</v>
      </c>
      <c r="C44" s="45" t="s">
        <v>341</v>
      </c>
      <c r="D44" s="43">
        <v>15.85</v>
      </c>
      <c r="E44" s="46"/>
      <c r="F44" s="46"/>
      <c r="G44" s="40"/>
      <c r="H44" s="47"/>
      <c r="I44" s="40"/>
      <c r="J44" s="40"/>
      <c r="K44" s="40"/>
      <c r="L44" s="40"/>
      <c r="M44" s="40"/>
      <c r="N44" s="40"/>
      <c r="O44" s="40"/>
    </row>
    <row r="45" spans="1:15" s="101" customFormat="1" ht="11.25">
      <c r="A45" s="38">
        <v>25</v>
      </c>
      <c r="B45" s="44" t="s">
        <v>397</v>
      </c>
      <c r="C45" s="45" t="s">
        <v>341</v>
      </c>
      <c r="D45" s="43">
        <v>2.9</v>
      </c>
      <c r="E45" s="46"/>
      <c r="F45" s="46"/>
      <c r="G45" s="40"/>
      <c r="H45" s="47"/>
      <c r="I45" s="40"/>
      <c r="J45" s="40"/>
      <c r="K45" s="40"/>
      <c r="L45" s="40"/>
      <c r="M45" s="40"/>
      <c r="N45" s="40"/>
      <c r="O45" s="40"/>
    </row>
    <row r="46" spans="1:15" s="101" customFormat="1" ht="11.25">
      <c r="A46" s="38">
        <v>26</v>
      </c>
      <c r="B46" s="44" t="s">
        <v>654</v>
      </c>
      <c r="C46" s="45" t="s">
        <v>340</v>
      </c>
      <c r="D46" s="43">
        <v>58.5</v>
      </c>
      <c r="E46" s="46"/>
      <c r="F46" s="46"/>
      <c r="G46" s="40"/>
      <c r="H46" s="47"/>
      <c r="I46" s="40"/>
      <c r="J46" s="40"/>
      <c r="K46" s="40"/>
      <c r="L46" s="40"/>
      <c r="M46" s="40"/>
      <c r="N46" s="40"/>
      <c r="O46" s="40"/>
    </row>
    <row r="47" spans="1:15" s="101" customFormat="1" ht="11.25">
      <c r="A47" s="38">
        <v>27</v>
      </c>
      <c r="B47" s="44" t="s">
        <v>655</v>
      </c>
      <c r="C47" s="45" t="s">
        <v>340</v>
      </c>
      <c r="D47" s="43">
        <v>76</v>
      </c>
      <c r="E47" s="46"/>
      <c r="F47" s="46"/>
      <c r="G47" s="40"/>
      <c r="H47" s="47"/>
      <c r="I47" s="40"/>
      <c r="J47" s="40"/>
      <c r="K47" s="40"/>
      <c r="L47" s="40"/>
      <c r="M47" s="40"/>
      <c r="N47" s="40"/>
      <c r="O47" s="40"/>
    </row>
    <row r="48" spans="1:15" s="101" customFormat="1" ht="11.25">
      <c r="A48" s="38">
        <v>28</v>
      </c>
      <c r="B48" s="102" t="s">
        <v>406</v>
      </c>
      <c r="C48" s="45" t="s">
        <v>335</v>
      </c>
      <c r="D48" s="50">
        <v>1</v>
      </c>
      <c r="E48" s="65"/>
      <c r="F48" s="46"/>
      <c r="G48" s="40"/>
      <c r="H48" s="47"/>
      <c r="I48" s="40"/>
      <c r="J48" s="40"/>
      <c r="K48" s="40"/>
      <c r="L48" s="40"/>
      <c r="M48" s="40"/>
      <c r="N48" s="40"/>
      <c r="O48" s="40"/>
    </row>
    <row r="49" spans="1:15" s="101" customFormat="1" ht="11.25">
      <c r="A49" s="38">
        <v>29</v>
      </c>
      <c r="B49" s="49" t="s">
        <v>400</v>
      </c>
      <c r="C49" s="45" t="s">
        <v>291</v>
      </c>
      <c r="D49" s="43">
        <v>813.549</v>
      </c>
      <c r="E49" s="46"/>
      <c r="F49" s="46"/>
      <c r="G49" s="40"/>
      <c r="H49" s="47"/>
      <c r="I49" s="40"/>
      <c r="J49" s="40"/>
      <c r="K49" s="40"/>
      <c r="L49" s="40"/>
      <c r="M49" s="40"/>
      <c r="N49" s="40"/>
      <c r="O49" s="40"/>
    </row>
    <row r="50" spans="1:15" s="101" customFormat="1" ht="11.25">
      <c r="A50" s="38">
        <v>30</v>
      </c>
      <c r="B50" s="49" t="s">
        <v>401</v>
      </c>
      <c r="C50" s="45" t="s">
        <v>291</v>
      </c>
      <c r="D50" s="43">
        <v>147.91799999999998</v>
      </c>
      <c r="E50" s="46"/>
      <c r="F50" s="46"/>
      <c r="G50" s="40"/>
      <c r="H50" s="47"/>
      <c r="I50" s="40"/>
      <c r="J50" s="40"/>
      <c r="K50" s="40"/>
      <c r="L50" s="40"/>
      <c r="M50" s="40"/>
      <c r="N50" s="40"/>
      <c r="O50" s="40"/>
    </row>
    <row r="51" spans="1:15" s="101" customFormat="1" ht="11.25">
      <c r="A51" s="38">
        <v>31</v>
      </c>
      <c r="B51" s="49" t="s">
        <v>407</v>
      </c>
      <c r="C51" s="45" t="s">
        <v>291</v>
      </c>
      <c r="D51" s="43">
        <v>364.8644</v>
      </c>
      <c r="E51" s="46"/>
      <c r="F51" s="46"/>
      <c r="G51" s="40"/>
      <c r="H51" s="47"/>
      <c r="I51" s="40"/>
      <c r="J51" s="40"/>
      <c r="K51" s="40"/>
      <c r="L51" s="40"/>
      <c r="M51" s="40"/>
      <c r="N51" s="40"/>
      <c r="O51" s="40"/>
    </row>
    <row r="52" spans="1:15" s="101" customFormat="1" ht="11.25">
      <c r="A52" s="38">
        <v>32</v>
      </c>
      <c r="B52" s="49" t="s">
        <v>403</v>
      </c>
      <c r="C52" s="45" t="s">
        <v>291</v>
      </c>
      <c r="D52" s="43">
        <v>980.6600280000001</v>
      </c>
      <c r="E52" s="46"/>
      <c r="F52" s="46"/>
      <c r="G52" s="40"/>
      <c r="H52" s="47"/>
      <c r="I52" s="40"/>
      <c r="J52" s="40"/>
      <c r="K52" s="40"/>
      <c r="L52" s="40"/>
      <c r="M52" s="40"/>
      <c r="N52" s="40"/>
      <c r="O52" s="40"/>
    </row>
    <row r="53" spans="1:15" s="101" customFormat="1" ht="11.25">
      <c r="A53" s="38">
        <v>33</v>
      </c>
      <c r="B53" s="49" t="s">
        <v>408</v>
      </c>
      <c r="C53" s="45" t="s">
        <v>291</v>
      </c>
      <c r="D53" s="43">
        <v>24.532110000000003</v>
      </c>
      <c r="E53" s="46"/>
      <c r="F53" s="46"/>
      <c r="G53" s="40"/>
      <c r="H53" s="47"/>
      <c r="I53" s="40"/>
      <c r="J53" s="40"/>
      <c r="K53" s="40"/>
      <c r="L53" s="40"/>
      <c r="M53" s="40"/>
      <c r="N53" s="40"/>
      <c r="O53" s="40"/>
    </row>
    <row r="54" spans="1:15" s="101" customFormat="1" ht="11.25">
      <c r="A54" s="38">
        <v>34</v>
      </c>
      <c r="B54" s="49" t="s">
        <v>405</v>
      </c>
      <c r="C54" s="45" t="s">
        <v>341</v>
      </c>
      <c r="D54" s="50">
        <v>28.15</v>
      </c>
      <c r="E54" s="46"/>
      <c r="F54" s="46"/>
      <c r="G54" s="40"/>
      <c r="H54" s="47"/>
      <c r="I54" s="40"/>
      <c r="J54" s="40"/>
      <c r="K54" s="40"/>
      <c r="L54" s="40"/>
      <c r="M54" s="40"/>
      <c r="N54" s="40"/>
      <c r="O54" s="40"/>
    </row>
    <row r="55" spans="1:15" s="101" customFormat="1" ht="11.25">
      <c r="A55" s="38">
        <v>35</v>
      </c>
      <c r="B55" s="49" t="s">
        <v>397</v>
      </c>
      <c r="C55" s="45" t="s">
        <v>341</v>
      </c>
      <c r="D55" s="50">
        <v>5.8</v>
      </c>
      <c r="E55" s="46"/>
      <c r="F55" s="46"/>
      <c r="G55" s="40"/>
      <c r="H55" s="47"/>
      <c r="I55" s="40"/>
      <c r="J55" s="40"/>
      <c r="K55" s="40"/>
      <c r="L55" s="40"/>
      <c r="M55" s="40"/>
      <c r="N55" s="40"/>
      <c r="O55" s="40"/>
    </row>
    <row r="56" spans="1:15" s="101" customFormat="1" ht="11.25">
      <c r="A56" s="38">
        <v>36</v>
      </c>
      <c r="B56" s="44" t="s">
        <v>654</v>
      </c>
      <c r="C56" s="45" t="s">
        <v>340</v>
      </c>
      <c r="D56" s="50">
        <v>120</v>
      </c>
      <c r="E56" s="46"/>
      <c r="F56" s="46"/>
      <c r="G56" s="40"/>
      <c r="H56" s="47"/>
      <c r="I56" s="40"/>
      <c r="J56" s="40"/>
      <c r="K56" s="40"/>
      <c r="L56" s="40"/>
      <c r="M56" s="40"/>
      <c r="N56" s="40"/>
      <c r="O56" s="40"/>
    </row>
    <row r="57" spans="1:15" s="101" customFormat="1" ht="11.25">
      <c r="A57" s="38">
        <v>37</v>
      </c>
      <c r="B57" s="44" t="s">
        <v>655</v>
      </c>
      <c r="C57" s="45" t="s">
        <v>340</v>
      </c>
      <c r="D57" s="50">
        <v>152</v>
      </c>
      <c r="E57" s="46"/>
      <c r="F57" s="46"/>
      <c r="G57" s="40"/>
      <c r="H57" s="47"/>
      <c r="I57" s="40"/>
      <c r="J57" s="40"/>
      <c r="K57" s="40"/>
      <c r="L57" s="40"/>
      <c r="M57" s="40"/>
      <c r="N57" s="40"/>
      <c r="O57" s="40"/>
    </row>
    <row r="58" spans="1:15" s="101" customFormat="1" ht="11.25">
      <c r="A58" s="38">
        <v>38</v>
      </c>
      <c r="B58" s="102" t="s">
        <v>410</v>
      </c>
      <c r="C58" s="45" t="s">
        <v>335</v>
      </c>
      <c r="D58" s="50">
        <v>1</v>
      </c>
      <c r="E58" s="65"/>
      <c r="F58" s="46"/>
      <c r="G58" s="40"/>
      <c r="H58" s="47"/>
      <c r="I58" s="40"/>
      <c r="J58" s="40"/>
      <c r="K58" s="40"/>
      <c r="L58" s="40"/>
      <c r="M58" s="40"/>
      <c r="N58" s="40"/>
      <c r="O58" s="40"/>
    </row>
    <row r="59" spans="1:15" s="101" customFormat="1" ht="11.25">
      <c r="A59" s="38">
        <v>39</v>
      </c>
      <c r="B59" s="49" t="s">
        <v>400</v>
      </c>
      <c r="C59" s="45" t="s">
        <v>291</v>
      </c>
      <c r="D59" s="43">
        <v>502.227</v>
      </c>
      <c r="E59" s="46"/>
      <c r="F59" s="46"/>
      <c r="G59" s="40"/>
      <c r="H59" s="47"/>
      <c r="I59" s="40"/>
      <c r="J59" s="40"/>
      <c r="K59" s="40"/>
      <c r="L59" s="40"/>
      <c r="M59" s="40"/>
      <c r="N59" s="40"/>
      <c r="O59" s="40"/>
    </row>
    <row r="60" spans="1:15" s="101" customFormat="1" ht="11.25">
      <c r="A60" s="38">
        <v>40</v>
      </c>
      <c r="B60" s="49" t="s">
        <v>409</v>
      </c>
      <c r="C60" s="45" t="s">
        <v>291</v>
      </c>
      <c r="D60" s="43">
        <v>106.53299999999999</v>
      </c>
      <c r="E60" s="46"/>
      <c r="F60" s="46"/>
      <c r="G60" s="40"/>
      <c r="H60" s="47"/>
      <c r="I60" s="40"/>
      <c r="J60" s="40"/>
      <c r="K60" s="40"/>
      <c r="L60" s="40"/>
      <c r="M60" s="40"/>
      <c r="N60" s="40"/>
      <c r="O60" s="40"/>
    </row>
    <row r="61" spans="1:15" s="101" customFormat="1" ht="11.25">
      <c r="A61" s="38">
        <v>41</v>
      </c>
      <c r="B61" s="49" t="s">
        <v>402</v>
      </c>
      <c r="C61" s="45" t="s">
        <v>291</v>
      </c>
      <c r="D61" s="43">
        <v>234.37260000000003</v>
      </c>
      <c r="E61" s="46"/>
      <c r="F61" s="46"/>
      <c r="G61" s="40"/>
      <c r="H61" s="47"/>
      <c r="I61" s="40"/>
      <c r="J61" s="40"/>
      <c r="K61" s="40"/>
      <c r="L61" s="40"/>
      <c r="M61" s="40"/>
      <c r="N61" s="40"/>
      <c r="O61" s="40"/>
    </row>
    <row r="62" spans="1:15" s="101" customFormat="1" ht="11.25">
      <c r="A62" s="38">
        <v>42</v>
      </c>
      <c r="B62" s="49" t="s">
        <v>403</v>
      </c>
      <c r="C62" s="45" t="s">
        <v>291</v>
      </c>
      <c r="D62" s="43">
        <v>648.1692</v>
      </c>
      <c r="E62" s="46"/>
      <c r="F62" s="46"/>
      <c r="G62" s="40"/>
      <c r="H62" s="47"/>
      <c r="I62" s="40"/>
      <c r="J62" s="40"/>
      <c r="K62" s="40"/>
      <c r="L62" s="40"/>
      <c r="M62" s="40"/>
      <c r="N62" s="40"/>
      <c r="O62" s="40"/>
    </row>
    <row r="63" spans="1:15" s="101" customFormat="1" ht="11.25">
      <c r="A63" s="38">
        <v>43</v>
      </c>
      <c r="B63" s="49" t="s">
        <v>404</v>
      </c>
      <c r="C63" s="45" t="s">
        <v>291</v>
      </c>
      <c r="D63" s="43">
        <v>18.04194</v>
      </c>
      <c r="E63" s="46"/>
      <c r="F63" s="46"/>
      <c r="G63" s="40"/>
      <c r="H63" s="47"/>
      <c r="I63" s="40"/>
      <c r="J63" s="40"/>
      <c r="K63" s="40"/>
      <c r="L63" s="40"/>
      <c r="M63" s="40"/>
      <c r="N63" s="40"/>
      <c r="O63" s="40"/>
    </row>
    <row r="64" spans="1:15" s="101" customFormat="1" ht="11.25">
      <c r="A64" s="38">
        <v>44</v>
      </c>
      <c r="B64" s="49" t="s">
        <v>405</v>
      </c>
      <c r="C64" s="45" t="s">
        <v>341</v>
      </c>
      <c r="D64" s="50">
        <v>20.75</v>
      </c>
      <c r="E64" s="46"/>
      <c r="F64" s="46"/>
      <c r="G64" s="40"/>
      <c r="H64" s="47"/>
      <c r="I64" s="40"/>
      <c r="J64" s="40"/>
      <c r="K64" s="40"/>
      <c r="L64" s="40"/>
      <c r="M64" s="40"/>
      <c r="N64" s="40"/>
      <c r="O64" s="40"/>
    </row>
    <row r="65" spans="1:15" s="101" customFormat="1" ht="11.25">
      <c r="A65" s="38">
        <v>45</v>
      </c>
      <c r="B65" s="49" t="s">
        <v>397</v>
      </c>
      <c r="C65" s="45" t="s">
        <v>341</v>
      </c>
      <c r="D65" s="50">
        <v>4.08</v>
      </c>
      <c r="E65" s="46"/>
      <c r="F65" s="46"/>
      <c r="G65" s="40"/>
      <c r="H65" s="47"/>
      <c r="I65" s="40"/>
      <c r="J65" s="40"/>
      <c r="K65" s="40"/>
      <c r="L65" s="40"/>
      <c r="M65" s="40"/>
      <c r="N65" s="40"/>
      <c r="O65" s="40"/>
    </row>
    <row r="66" spans="1:15" s="101" customFormat="1" ht="11.25">
      <c r="A66" s="38">
        <v>46</v>
      </c>
      <c r="B66" s="44" t="s">
        <v>654</v>
      </c>
      <c r="C66" s="45" t="s">
        <v>340</v>
      </c>
      <c r="D66" s="50">
        <v>82.5</v>
      </c>
      <c r="E66" s="46"/>
      <c r="F66" s="46"/>
      <c r="G66" s="40"/>
      <c r="H66" s="47"/>
      <c r="I66" s="40"/>
      <c r="J66" s="40"/>
      <c r="K66" s="40"/>
      <c r="L66" s="40"/>
      <c r="M66" s="40"/>
      <c r="N66" s="40"/>
      <c r="O66" s="40"/>
    </row>
    <row r="67" spans="1:15" s="101" customFormat="1" ht="11.25">
      <c r="A67" s="38">
        <v>47</v>
      </c>
      <c r="B67" s="44" t="s">
        <v>655</v>
      </c>
      <c r="C67" s="45" t="s">
        <v>340</v>
      </c>
      <c r="D67" s="50">
        <v>95</v>
      </c>
      <c r="E67" s="46"/>
      <c r="F67" s="46"/>
      <c r="G67" s="40"/>
      <c r="H67" s="47"/>
      <c r="I67" s="40"/>
      <c r="J67" s="40"/>
      <c r="K67" s="40"/>
      <c r="L67" s="40"/>
      <c r="M67" s="40"/>
      <c r="N67" s="40"/>
      <c r="O67" s="40"/>
    </row>
    <row r="68" spans="1:15" s="101" customFormat="1" ht="11.25">
      <c r="A68" s="38">
        <v>48</v>
      </c>
      <c r="B68" s="102" t="s">
        <v>411</v>
      </c>
      <c r="C68" s="45" t="s">
        <v>335</v>
      </c>
      <c r="D68" s="50">
        <v>1</v>
      </c>
      <c r="E68" s="65"/>
      <c r="F68" s="46"/>
      <c r="G68" s="40"/>
      <c r="H68" s="47"/>
      <c r="I68" s="40"/>
      <c r="J68" s="40"/>
      <c r="K68" s="40"/>
      <c r="L68" s="40"/>
      <c r="M68" s="40"/>
      <c r="N68" s="40"/>
      <c r="O68" s="40"/>
    </row>
    <row r="69" spans="1:15" s="101" customFormat="1" ht="11.25">
      <c r="A69" s="38">
        <v>49</v>
      </c>
      <c r="B69" s="49" t="s">
        <v>400</v>
      </c>
      <c r="C69" s="45" t="s">
        <v>291</v>
      </c>
      <c r="D69" s="43">
        <v>252.58200000000002</v>
      </c>
      <c r="E69" s="46"/>
      <c r="F69" s="46"/>
      <c r="G69" s="40"/>
      <c r="H69" s="47"/>
      <c r="I69" s="40"/>
      <c r="J69" s="40"/>
      <c r="K69" s="40"/>
      <c r="L69" s="40"/>
      <c r="M69" s="40"/>
      <c r="N69" s="40"/>
      <c r="O69" s="40"/>
    </row>
    <row r="70" spans="1:15" s="101" customFormat="1" ht="11.25">
      <c r="A70" s="38">
        <v>50</v>
      </c>
      <c r="B70" s="49" t="s">
        <v>412</v>
      </c>
      <c r="C70" s="45" t="s">
        <v>291</v>
      </c>
      <c r="D70" s="43">
        <v>84.194</v>
      </c>
      <c r="E70" s="46"/>
      <c r="F70" s="46"/>
      <c r="G70" s="40"/>
      <c r="H70" s="47"/>
      <c r="I70" s="40"/>
      <c r="J70" s="40"/>
      <c r="K70" s="40"/>
      <c r="L70" s="40"/>
      <c r="M70" s="40"/>
      <c r="N70" s="40"/>
      <c r="O70" s="40"/>
    </row>
    <row r="71" spans="1:15" s="101" customFormat="1" ht="11.25">
      <c r="A71" s="38">
        <v>51</v>
      </c>
      <c r="B71" s="49" t="s">
        <v>407</v>
      </c>
      <c r="C71" s="45" t="s">
        <v>291</v>
      </c>
      <c r="D71" s="43">
        <v>113.2792</v>
      </c>
      <c r="E71" s="46"/>
      <c r="F71" s="46"/>
      <c r="G71" s="40"/>
      <c r="H71" s="47"/>
      <c r="I71" s="40"/>
      <c r="J71" s="40"/>
      <c r="K71" s="40"/>
      <c r="L71" s="40"/>
      <c r="M71" s="40"/>
      <c r="N71" s="40"/>
      <c r="O71" s="40"/>
    </row>
    <row r="72" spans="1:15" s="101" customFormat="1" ht="11.25">
      <c r="A72" s="38">
        <v>52</v>
      </c>
      <c r="B72" s="49" t="s">
        <v>403</v>
      </c>
      <c r="C72" s="45" t="s">
        <v>291</v>
      </c>
      <c r="D72" s="43">
        <v>333.80713799999995</v>
      </c>
      <c r="E72" s="46"/>
      <c r="F72" s="46"/>
      <c r="G72" s="40"/>
      <c r="H72" s="47"/>
      <c r="I72" s="40"/>
      <c r="J72" s="40"/>
      <c r="K72" s="40"/>
      <c r="L72" s="40"/>
      <c r="M72" s="40"/>
      <c r="N72" s="40"/>
      <c r="O72" s="40"/>
    </row>
    <row r="73" spans="1:15" s="101" customFormat="1" ht="11.25">
      <c r="A73" s="38">
        <v>53</v>
      </c>
      <c r="B73" s="49" t="s">
        <v>408</v>
      </c>
      <c r="C73" s="45" t="s">
        <v>291</v>
      </c>
      <c r="D73" s="43">
        <v>7.765560000000001</v>
      </c>
      <c r="E73" s="46"/>
      <c r="F73" s="46"/>
      <c r="G73" s="40"/>
      <c r="H73" s="47"/>
      <c r="I73" s="40"/>
      <c r="J73" s="40"/>
      <c r="K73" s="40"/>
      <c r="L73" s="40"/>
      <c r="M73" s="40"/>
      <c r="N73" s="40"/>
      <c r="O73" s="40"/>
    </row>
    <row r="74" spans="1:15" s="101" customFormat="1" ht="11.25">
      <c r="A74" s="38">
        <v>54</v>
      </c>
      <c r="B74" s="49" t="s">
        <v>405</v>
      </c>
      <c r="C74" s="45" t="s">
        <v>341</v>
      </c>
      <c r="D74" s="50">
        <v>10.2</v>
      </c>
      <c r="E74" s="46"/>
      <c r="F74" s="46"/>
      <c r="G74" s="40"/>
      <c r="H74" s="47"/>
      <c r="I74" s="40"/>
      <c r="J74" s="40"/>
      <c r="K74" s="40"/>
      <c r="L74" s="40"/>
      <c r="M74" s="40"/>
      <c r="N74" s="40"/>
      <c r="O74" s="40"/>
    </row>
    <row r="75" spans="1:15" s="101" customFormat="1" ht="11.25">
      <c r="A75" s="38">
        <v>55</v>
      </c>
      <c r="B75" s="49" t="s">
        <v>397</v>
      </c>
      <c r="C75" s="45" t="s">
        <v>341</v>
      </c>
      <c r="D75" s="50">
        <v>2.43</v>
      </c>
      <c r="E75" s="46"/>
      <c r="F75" s="46"/>
      <c r="G75" s="40"/>
      <c r="H75" s="47"/>
      <c r="I75" s="40"/>
      <c r="J75" s="40"/>
      <c r="K75" s="40"/>
      <c r="L75" s="40"/>
      <c r="M75" s="40"/>
      <c r="N75" s="40"/>
      <c r="O75" s="40"/>
    </row>
    <row r="76" spans="1:15" s="101" customFormat="1" ht="11.25">
      <c r="A76" s="38">
        <v>56</v>
      </c>
      <c r="B76" s="44" t="s">
        <v>654</v>
      </c>
      <c r="C76" s="45" t="s">
        <v>340</v>
      </c>
      <c r="D76" s="50">
        <v>48</v>
      </c>
      <c r="E76" s="46"/>
      <c r="F76" s="46"/>
      <c r="G76" s="40"/>
      <c r="H76" s="47"/>
      <c r="I76" s="40"/>
      <c r="J76" s="40"/>
      <c r="K76" s="40"/>
      <c r="L76" s="40"/>
      <c r="M76" s="40"/>
      <c r="N76" s="40"/>
      <c r="O76" s="40"/>
    </row>
    <row r="77" spans="1:15" s="101" customFormat="1" ht="11.25">
      <c r="A77" s="38">
        <v>57</v>
      </c>
      <c r="B77" s="44" t="s">
        <v>655</v>
      </c>
      <c r="C77" s="45" t="s">
        <v>340</v>
      </c>
      <c r="D77" s="50">
        <v>49</v>
      </c>
      <c r="E77" s="46"/>
      <c r="F77" s="46"/>
      <c r="G77" s="40"/>
      <c r="H77" s="47"/>
      <c r="I77" s="40"/>
      <c r="J77" s="40"/>
      <c r="K77" s="40"/>
      <c r="L77" s="40"/>
      <c r="M77" s="40"/>
      <c r="N77" s="40"/>
      <c r="O77" s="40"/>
    </row>
    <row r="78" spans="1:15" s="101" customFormat="1" ht="11.25">
      <c r="A78" s="38">
        <v>58</v>
      </c>
      <c r="B78" s="102" t="s">
        <v>413</v>
      </c>
      <c r="C78" s="45" t="s">
        <v>335</v>
      </c>
      <c r="D78" s="50">
        <v>1</v>
      </c>
      <c r="E78" s="65"/>
      <c r="F78" s="46"/>
      <c r="G78" s="40"/>
      <c r="H78" s="47"/>
      <c r="I78" s="40"/>
      <c r="J78" s="40"/>
      <c r="K78" s="40"/>
      <c r="L78" s="40"/>
      <c r="M78" s="40"/>
      <c r="N78" s="40"/>
      <c r="O78" s="40"/>
    </row>
    <row r="79" spans="1:15" s="101" customFormat="1" ht="11.25">
      <c r="A79" s="38">
        <v>59</v>
      </c>
      <c r="B79" s="49" t="s">
        <v>400</v>
      </c>
      <c r="C79" s="45" t="s">
        <v>291</v>
      </c>
      <c r="D79" s="43">
        <v>478.731</v>
      </c>
      <c r="E79" s="46"/>
      <c r="F79" s="46"/>
      <c r="G79" s="40"/>
      <c r="H79" s="47"/>
      <c r="I79" s="40"/>
      <c r="J79" s="40"/>
      <c r="K79" s="40"/>
      <c r="L79" s="40"/>
      <c r="M79" s="40"/>
      <c r="N79" s="40"/>
      <c r="O79" s="40"/>
    </row>
    <row r="80" spans="1:15" s="101" customFormat="1" ht="11.25">
      <c r="A80" s="38">
        <v>60</v>
      </c>
      <c r="B80" s="49" t="s">
        <v>402</v>
      </c>
      <c r="C80" s="45" t="s">
        <v>291</v>
      </c>
      <c r="D80" s="43">
        <v>229</v>
      </c>
      <c r="E80" s="46"/>
      <c r="F80" s="46"/>
      <c r="G80" s="40"/>
      <c r="H80" s="47"/>
      <c r="I80" s="40"/>
      <c r="J80" s="40"/>
      <c r="K80" s="40"/>
      <c r="L80" s="40"/>
      <c r="M80" s="40"/>
      <c r="N80" s="40"/>
      <c r="O80" s="40"/>
    </row>
    <row r="81" spans="1:15" s="101" customFormat="1" ht="11.25">
      <c r="A81" s="38">
        <v>61</v>
      </c>
      <c r="B81" s="49" t="s">
        <v>414</v>
      </c>
      <c r="C81" s="45" t="s">
        <v>291</v>
      </c>
      <c r="D81" s="43">
        <v>116.5</v>
      </c>
      <c r="E81" s="46"/>
      <c r="F81" s="46"/>
      <c r="G81" s="40"/>
      <c r="H81" s="47"/>
      <c r="I81" s="40"/>
      <c r="J81" s="40"/>
      <c r="K81" s="40"/>
      <c r="L81" s="40"/>
      <c r="M81" s="40"/>
      <c r="N81" s="40"/>
      <c r="O81" s="40"/>
    </row>
    <row r="82" spans="1:15" s="101" customFormat="1" ht="11.25">
      <c r="A82" s="38">
        <v>62</v>
      </c>
      <c r="B82" s="49" t="s">
        <v>656</v>
      </c>
      <c r="C82" s="45" t="s">
        <v>291</v>
      </c>
      <c r="D82" s="43">
        <v>76</v>
      </c>
      <c r="E82" s="46"/>
      <c r="F82" s="46"/>
      <c r="G82" s="40"/>
      <c r="H82" s="47"/>
      <c r="I82" s="40"/>
      <c r="J82" s="40"/>
      <c r="K82" s="40"/>
      <c r="L82" s="40"/>
      <c r="M82" s="40"/>
      <c r="N82" s="40"/>
      <c r="O82" s="40"/>
    </row>
    <row r="83" spans="1:15" s="101" customFormat="1" ht="11.25">
      <c r="A83" s="38">
        <v>63</v>
      </c>
      <c r="B83" s="49" t="s">
        <v>403</v>
      </c>
      <c r="C83" s="45" t="s">
        <v>291</v>
      </c>
      <c r="D83" s="43">
        <v>578.776968</v>
      </c>
      <c r="E83" s="46"/>
      <c r="F83" s="46"/>
      <c r="G83" s="40"/>
      <c r="H83" s="47"/>
      <c r="I83" s="40"/>
      <c r="J83" s="40"/>
      <c r="K83" s="40"/>
      <c r="L83" s="40"/>
      <c r="M83" s="40"/>
      <c r="N83" s="40"/>
      <c r="O83" s="40"/>
    </row>
    <row r="84" spans="1:15" s="101" customFormat="1" ht="11.25">
      <c r="A84" s="38">
        <v>64</v>
      </c>
      <c r="B84" s="49" t="s">
        <v>404</v>
      </c>
      <c r="C84" s="45" t="s">
        <v>291</v>
      </c>
      <c r="D84" s="43">
        <v>25.9</v>
      </c>
      <c r="E84" s="46"/>
      <c r="F84" s="46"/>
      <c r="G84" s="40"/>
      <c r="H84" s="47"/>
      <c r="I84" s="40"/>
      <c r="J84" s="40"/>
      <c r="K84" s="40"/>
      <c r="L84" s="40"/>
      <c r="M84" s="40"/>
      <c r="N84" s="40"/>
      <c r="O84" s="40"/>
    </row>
    <row r="85" spans="1:15" s="101" customFormat="1" ht="11.25">
      <c r="A85" s="38">
        <v>65</v>
      </c>
      <c r="B85" s="49" t="s">
        <v>657</v>
      </c>
      <c r="C85" s="45" t="s">
        <v>337</v>
      </c>
      <c r="D85" s="43">
        <v>60</v>
      </c>
      <c r="E85" s="46"/>
      <c r="F85" s="46"/>
      <c r="G85" s="40"/>
      <c r="H85" s="47"/>
      <c r="I85" s="40"/>
      <c r="J85" s="40"/>
      <c r="K85" s="40"/>
      <c r="L85" s="40"/>
      <c r="M85" s="40"/>
      <c r="N85" s="40"/>
      <c r="O85" s="40"/>
    </row>
    <row r="86" spans="1:15" s="101" customFormat="1" ht="11.25">
      <c r="A86" s="38">
        <v>66</v>
      </c>
      <c r="B86" s="49" t="s">
        <v>658</v>
      </c>
      <c r="C86" s="45" t="s">
        <v>337</v>
      </c>
      <c r="D86" s="43">
        <v>10</v>
      </c>
      <c r="E86" s="46"/>
      <c r="F86" s="46"/>
      <c r="G86" s="40"/>
      <c r="H86" s="47"/>
      <c r="I86" s="40"/>
      <c r="J86" s="40"/>
      <c r="K86" s="40"/>
      <c r="L86" s="40"/>
      <c r="M86" s="40"/>
      <c r="N86" s="40"/>
      <c r="O86" s="40"/>
    </row>
    <row r="87" spans="1:15" s="101" customFormat="1" ht="11.25">
      <c r="A87" s="38">
        <v>67</v>
      </c>
      <c r="B87" s="49" t="s">
        <v>405</v>
      </c>
      <c r="C87" s="45" t="s">
        <v>341</v>
      </c>
      <c r="D87" s="50">
        <v>22.06</v>
      </c>
      <c r="E87" s="46"/>
      <c r="F87" s="46"/>
      <c r="G87" s="40"/>
      <c r="H87" s="47"/>
      <c r="I87" s="40"/>
      <c r="J87" s="40"/>
      <c r="K87" s="40"/>
      <c r="L87" s="40"/>
      <c r="M87" s="40"/>
      <c r="N87" s="40"/>
      <c r="O87" s="40"/>
    </row>
    <row r="88" spans="1:15" s="101" customFormat="1" ht="11.25">
      <c r="A88" s="38">
        <v>68</v>
      </c>
      <c r="B88" s="49" t="s">
        <v>397</v>
      </c>
      <c r="C88" s="45" t="s">
        <v>341</v>
      </c>
      <c r="D88" s="50">
        <v>5.39</v>
      </c>
      <c r="E88" s="46"/>
      <c r="F88" s="46"/>
      <c r="G88" s="40"/>
      <c r="H88" s="47"/>
      <c r="I88" s="40"/>
      <c r="J88" s="40"/>
      <c r="K88" s="40"/>
      <c r="L88" s="40"/>
      <c r="M88" s="40"/>
      <c r="N88" s="40"/>
      <c r="O88" s="40"/>
    </row>
    <row r="89" spans="1:15" s="101" customFormat="1" ht="11.25">
      <c r="A89" s="38">
        <v>69</v>
      </c>
      <c r="B89" s="44" t="s">
        <v>654</v>
      </c>
      <c r="C89" s="45" t="s">
        <v>340</v>
      </c>
      <c r="D89" s="50">
        <v>87.5</v>
      </c>
      <c r="E89" s="46"/>
      <c r="F89" s="46"/>
      <c r="G89" s="40"/>
      <c r="H89" s="47"/>
      <c r="I89" s="40"/>
      <c r="J89" s="40"/>
      <c r="K89" s="40"/>
      <c r="L89" s="40"/>
      <c r="M89" s="40"/>
      <c r="N89" s="40"/>
      <c r="O89" s="40"/>
    </row>
    <row r="90" spans="1:15" s="101" customFormat="1" ht="11.25">
      <c r="A90" s="38">
        <v>70</v>
      </c>
      <c r="B90" s="44" t="s">
        <v>655</v>
      </c>
      <c r="C90" s="45" t="s">
        <v>340</v>
      </c>
      <c r="D90" s="50">
        <v>91</v>
      </c>
      <c r="E90" s="46"/>
      <c r="F90" s="46"/>
      <c r="G90" s="40"/>
      <c r="H90" s="47"/>
      <c r="I90" s="40"/>
      <c r="J90" s="40"/>
      <c r="K90" s="40"/>
      <c r="L90" s="40"/>
      <c r="M90" s="40"/>
      <c r="N90" s="40"/>
      <c r="O90" s="40"/>
    </row>
    <row r="91" spans="1:15" s="101" customFormat="1" ht="11.25">
      <c r="A91" s="38">
        <v>71</v>
      </c>
      <c r="B91" s="102" t="s">
        <v>415</v>
      </c>
      <c r="C91" s="45" t="s">
        <v>335</v>
      </c>
      <c r="D91" s="50">
        <v>1</v>
      </c>
      <c r="E91" s="65"/>
      <c r="F91" s="46"/>
      <c r="G91" s="40"/>
      <c r="H91" s="47"/>
      <c r="I91" s="40"/>
      <c r="J91" s="40"/>
      <c r="K91" s="40"/>
      <c r="L91" s="40"/>
      <c r="M91" s="40"/>
      <c r="N91" s="40"/>
      <c r="O91" s="40"/>
    </row>
    <row r="92" spans="1:15" s="101" customFormat="1" ht="11.25">
      <c r="A92" s="38">
        <v>72</v>
      </c>
      <c r="B92" s="66" t="s">
        <v>659</v>
      </c>
      <c r="C92" s="45" t="s">
        <v>291</v>
      </c>
      <c r="D92" s="50">
        <v>418</v>
      </c>
      <c r="E92" s="46"/>
      <c r="F92" s="46"/>
      <c r="G92" s="40"/>
      <c r="H92" s="47"/>
      <c r="I92" s="40"/>
      <c r="J92" s="40"/>
      <c r="K92" s="40"/>
      <c r="L92" s="40"/>
      <c r="M92" s="40"/>
      <c r="N92" s="40"/>
      <c r="O92" s="40"/>
    </row>
    <row r="93" spans="1:15" s="101" customFormat="1" ht="11.25">
      <c r="A93" s="38">
        <v>73</v>
      </c>
      <c r="B93" s="66" t="s">
        <v>403</v>
      </c>
      <c r="C93" s="45" t="s">
        <v>291</v>
      </c>
      <c r="D93" s="50">
        <v>440</v>
      </c>
      <c r="E93" s="46"/>
      <c r="F93" s="46"/>
      <c r="G93" s="40"/>
      <c r="H93" s="47"/>
      <c r="I93" s="40"/>
      <c r="J93" s="40"/>
      <c r="K93" s="40"/>
      <c r="L93" s="40"/>
      <c r="M93" s="40"/>
      <c r="N93" s="40"/>
      <c r="O93" s="40"/>
    </row>
    <row r="94" spans="1:15" s="101" customFormat="1" ht="11.25">
      <c r="A94" s="38">
        <v>74</v>
      </c>
      <c r="B94" s="66" t="s">
        <v>660</v>
      </c>
      <c r="C94" s="45" t="s">
        <v>291</v>
      </c>
      <c r="D94" s="50">
        <v>20</v>
      </c>
      <c r="E94" s="46"/>
      <c r="F94" s="46"/>
      <c r="G94" s="40"/>
      <c r="H94" s="47"/>
      <c r="I94" s="40"/>
      <c r="J94" s="40"/>
      <c r="K94" s="40"/>
      <c r="L94" s="40"/>
      <c r="M94" s="40"/>
      <c r="N94" s="40"/>
      <c r="O94" s="40"/>
    </row>
    <row r="95" spans="1:15" s="101" customFormat="1" ht="11.25">
      <c r="A95" s="38">
        <v>75</v>
      </c>
      <c r="B95" s="49" t="s">
        <v>405</v>
      </c>
      <c r="C95" s="45" t="s">
        <v>341</v>
      </c>
      <c r="D95" s="50">
        <v>10.28</v>
      </c>
      <c r="E95" s="46"/>
      <c r="F95" s="46"/>
      <c r="G95" s="40"/>
      <c r="H95" s="47"/>
      <c r="I95" s="40"/>
      <c r="J95" s="40"/>
      <c r="K95" s="40"/>
      <c r="L95" s="40"/>
      <c r="M95" s="40"/>
      <c r="N95" s="40"/>
      <c r="O95" s="40"/>
    </row>
    <row r="96" spans="1:15" s="101" customFormat="1" ht="11.25">
      <c r="A96" s="38">
        <v>76</v>
      </c>
      <c r="B96" s="49" t="s">
        <v>397</v>
      </c>
      <c r="C96" s="45" t="s">
        <v>341</v>
      </c>
      <c r="D96" s="50">
        <v>2.6</v>
      </c>
      <c r="E96" s="46"/>
      <c r="F96" s="46"/>
      <c r="G96" s="40"/>
      <c r="H96" s="47"/>
      <c r="I96" s="40"/>
      <c r="J96" s="40"/>
      <c r="K96" s="40"/>
      <c r="L96" s="40"/>
      <c r="M96" s="40"/>
      <c r="N96" s="40"/>
      <c r="O96" s="40"/>
    </row>
    <row r="97" spans="1:15" s="101" customFormat="1" ht="11.25">
      <c r="A97" s="38">
        <v>77</v>
      </c>
      <c r="B97" s="44" t="s">
        <v>654</v>
      </c>
      <c r="C97" s="45" t="s">
        <v>340</v>
      </c>
      <c r="D97" s="50">
        <v>26</v>
      </c>
      <c r="E97" s="46"/>
      <c r="F97" s="46"/>
      <c r="G97" s="40"/>
      <c r="H97" s="47"/>
      <c r="I97" s="40"/>
      <c r="J97" s="40"/>
      <c r="K97" s="40"/>
      <c r="L97" s="40"/>
      <c r="M97" s="40"/>
      <c r="N97" s="40"/>
      <c r="O97" s="40"/>
    </row>
    <row r="98" spans="1:15" s="101" customFormat="1" ht="11.25">
      <c r="A98" s="38">
        <v>78</v>
      </c>
      <c r="B98" s="44" t="s">
        <v>655</v>
      </c>
      <c r="C98" s="45" t="s">
        <v>340</v>
      </c>
      <c r="D98" s="50">
        <v>93</v>
      </c>
      <c r="E98" s="46"/>
      <c r="F98" s="46"/>
      <c r="G98" s="40"/>
      <c r="H98" s="47"/>
      <c r="I98" s="40"/>
      <c r="J98" s="40"/>
      <c r="K98" s="40"/>
      <c r="L98" s="40"/>
      <c r="M98" s="40"/>
      <c r="N98" s="40"/>
      <c r="O98" s="40"/>
    </row>
    <row r="99" spans="1:15" s="101" customFormat="1" ht="11.25">
      <c r="A99" s="38">
        <v>79</v>
      </c>
      <c r="B99" s="102" t="s">
        <v>416</v>
      </c>
      <c r="C99" s="45" t="s">
        <v>335</v>
      </c>
      <c r="D99" s="50">
        <v>1</v>
      </c>
      <c r="E99" s="65"/>
      <c r="F99" s="46"/>
      <c r="G99" s="40"/>
      <c r="H99" s="47"/>
      <c r="I99" s="40"/>
      <c r="J99" s="40"/>
      <c r="K99" s="40"/>
      <c r="L99" s="40"/>
      <c r="M99" s="40"/>
      <c r="N99" s="40"/>
      <c r="O99" s="40"/>
    </row>
    <row r="100" spans="1:15" s="101" customFormat="1" ht="11.25">
      <c r="A100" s="38">
        <v>80</v>
      </c>
      <c r="B100" s="66" t="s">
        <v>468</v>
      </c>
      <c r="C100" s="45" t="s">
        <v>291</v>
      </c>
      <c r="D100" s="40">
        <v>186.9</v>
      </c>
      <c r="E100" s="46"/>
      <c r="F100" s="46"/>
      <c r="G100" s="40"/>
      <c r="H100" s="47"/>
      <c r="I100" s="40"/>
      <c r="J100" s="40"/>
      <c r="K100" s="40"/>
      <c r="L100" s="40"/>
      <c r="M100" s="40"/>
      <c r="N100" s="40"/>
      <c r="O100" s="40"/>
    </row>
    <row r="101" spans="1:15" s="101" customFormat="1" ht="11.25">
      <c r="A101" s="38">
        <v>81</v>
      </c>
      <c r="B101" s="66" t="s">
        <v>469</v>
      </c>
      <c r="C101" s="45" t="s">
        <v>291</v>
      </c>
      <c r="D101" s="40">
        <v>126.47</v>
      </c>
      <c r="E101" s="46"/>
      <c r="F101" s="46"/>
      <c r="G101" s="40"/>
      <c r="H101" s="47"/>
      <c r="I101" s="40"/>
      <c r="J101" s="40"/>
      <c r="K101" s="40"/>
      <c r="L101" s="40"/>
      <c r="M101" s="40"/>
      <c r="N101" s="40"/>
      <c r="O101" s="40"/>
    </row>
    <row r="102" spans="1:15" s="146" customFormat="1" ht="11.25">
      <c r="A102" s="38">
        <v>82</v>
      </c>
      <c r="B102" s="144" t="s">
        <v>398</v>
      </c>
      <c r="C102" s="45" t="s">
        <v>335</v>
      </c>
      <c r="D102" s="43">
        <v>1</v>
      </c>
      <c r="E102" s="40"/>
      <c r="F102" s="46"/>
      <c r="G102" s="40"/>
      <c r="H102" s="145"/>
      <c r="I102" s="145"/>
      <c r="J102" s="40"/>
      <c r="K102" s="40"/>
      <c r="L102" s="40"/>
      <c r="M102" s="40"/>
      <c r="N102" s="40"/>
      <c r="O102" s="40"/>
    </row>
    <row r="103" spans="1:15" s="101" customFormat="1" ht="11.25">
      <c r="A103" s="38">
        <v>83</v>
      </c>
      <c r="B103" s="102" t="s">
        <v>470</v>
      </c>
      <c r="C103" s="45" t="s">
        <v>335</v>
      </c>
      <c r="D103" s="50">
        <v>1</v>
      </c>
      <c r="E103" s="65"/>
      <c r="F103" s="46"/>
      <c r="G103" s="40"/>
      <c r="H103" s="47"/>
      <c r="I103" s="40"/>
      <c r="J103" s="40"/>
      <c r="K103" s="40"/>
      <c r="L103" s="40"/>
      <c r="M103" s="40"/>
      <c r="N103" s="40"/>
      <c r="O103" s="40"/>
    </row>
    <row r="104" spans="1:15" s="101" customFormat="1" ht="11.25">
      <c r="A104" s="38">
        <v>84</v>
      </c>
      <c r="B104" s="66" t="s">
        <v>471</v>
      </c>
      <c r="C104" s="45" t="s">
        <v>291</v>
      </c>
      <c r="D104" s="43">
        <v>21.54</v>
      </c>
      <c r="E104" s="46"/>
      <c r="F104" s="46"/>
      <c r="G104" s="40"/>
      <c r="H104" s="47"/>
      <c r="I104" s="40"/>
      <c r="J104" s="40"/>
      <c r="K104" s="40"/>
      <c r="L104" s="40"/>
      <c r="M104" s="40"/>
      <c r="N104" s="40"/>
      <c r="O104" s="40"/>
    </row>
    <row r="105" spans="1:15" s="101" customFormat="1" ht="11.25">
      <c r="A105" s="38">
        <v>85</v>
      </c>
      <c r="B105" s="66" t="s">
        <v>472</v>
      </c>
      <c r="C105" s="45" t="s">
        <v>291</v>
      </c>
      <c r="D105" s="43">
        <v>18.16</v>
      </c>
      <c r="E105" s="46"/>
      <c r="F105" s="46"/>
      <c r="G105" s="40"/>
      <c r="H105" s="47"/>
      <c r="I105" s="40"/>
      <c r="J105" s="40"/>
      <c r="K105" s="40"/>
      <c r="L105" s="40"/>
      <c r="M105" s="40"/>
      <c r="N105" s="40"/>
      <c r="O105" s="40"/>
    </row>
    <row r="106" spans="1:15" s="101" customFormat="1" ht="11.25">
      <c r="A106" s="38">
        <v>86</v>
      </c>
      <c r="B106" s="66" t="s">
        <v>473</v>
      </c>
      <c r="C106" s="45" t="s">
        <v>291</v>
      </c>
      <c r="D106" s="43">
        <v>2.8</v>
      </c>
      <c r="E106" s="46"/>
      <c r="F106" s="46"/>
      <c r="G106" s="40"/>
      <c r="H106" s="47"/>
      <c r="I106" s="40"/>
      <c r="J106" s="40"/>
      <c r="K106" s="40"/>
      <c r="L106" s="40"/>
      <c r="M106" s="40"/>
      <c r="N106" s="40"/>
      <c r="O106" s="40"/>
    </row>
    <row r="107" spans="1:15" s="101" customFormat="1" ht="11.25">
      <c r="A107" s="38">
        <v>87</v>
      </c>
      <c r="B107" s="49" t="s">
        <v>405</v>
      </c>
      <c r="C107" s="45" t="s">
        <v>341</v>
      </c>
      <c r="D107" s="50">
        <v>0.5</v>
      </c>
      <c r="E107" s="46"/>
      <c r="F107" s="46"/>
      <c r="G107" s="40"/>
      <c r="H107" s="47"/>
      <c r="I107" s="40"/>
      <c r="J107" s="40"/>
      <c r="K107" s="40"/>
      <c r="L107" s="40"/>
      <c r="M107" s="40"/>
      <c r="N107" s="40"/>
      <c r="O107" s="40"/>
    </row>
    <row r="108" spans="1:15" s="101" customFormat="1" ht="11.25">
      <c r="A108" s="38">
        <v>88</v>
      </c>
      <c r="B108" s="49" t="s">
        <v>397</v>
      </c>
      <c r="C108" s="45" t="s">
        <v>341</v>
      </c>
      <c r="D108" s="50">
        <v>0.33</v>
      </c>
      <c r="E108" s="46"/>
      <c r="F108" s="46"/>
      <c r="G108" s="40"/>
      <c r="H108" s="47"/>
      <c r="I108" s="40"/>
      <c r="J108" s="40"/>
      <c r="K108" s="40"/>
      <c r="L108" s="40"/>
      <c r="M108" s="40"/>
      <c r="N108" s="40"/>
      <c r="O108" s="40"/>
    </row>
    <row r="109" spans="1:15" s="101" customFormat="1" ht="11.25">
      <c r="A109" s="38">
        <v>89</v>
      </c>
      <c r="B109" s="44" t="s">
        <v>654</v>
      </c>
      <c r="C109" s="45" t="s">
        <v>340</v>
      </c>
      <c r="D109" s="50">
        <v>4</v>
      </c>
      <c r="E109" s="46"/>
      <c r="F109" s="46"/>
      <c r="G109" s="40"/>
      <c r="H109" s="47"/>
      <c r="I109" s="40"/>
      <c r="J109" s="40"/>
      <c r="K109" s="40"/>
      <c r="L109" s="40"/>
      <c r="M109" s="40"/>
      <c r="N109" s="40"/>
      <c r="O109" s="40"/>
    </row>
    <row r="110" spans="1:15" s="101" customFormat="1" ht="11.25">
      <c r="A110" s="38">
        <v>90</v>
      </c>
      <c r="B110" s="102" t="s">
        <v>417</v>
      </c>
      <c r="C110" s="45" t="s">
        <v>335</v>
      </c>
      <c r="D110" s="50">
        <v>1</v>
      </c>
      <c r="E110" s="65"/>
      <c r="F110" s="46"/>
      <c r="G110" s="40"/>
      <c r="H110" s="47"/>
      <c r="I110" s="40"/>
      <c r="J110" s="40"/>
      <c r="K110" s="40"/>
      <c r="L110" s="40"/>
      <c r="M110" s="40"/>
      <c r="N110" s="40"/>
      <c r="O110" s="40"/>
    </row>
    <row r="111" spans="1:15" s="101" customFormat="1" ht="11.25">
      <c r="A111" s="38">
        <v>91</v>
      </c>
      <c r="B111" s="49" t="s">
        <v>144</v>
      </c>
      <c r="C111" s="45" t="s">
        <v>340</v>
      </c>
      <c r="D111" s="50">
        <v>1</v>
      </c>
      <c r="E111" s="46"/>
      <c r="F111" s="46"/>
      <c r="G111" s="40"/>
      <c r="H111" s="47"/>
      <c r="I111" s="40"/>
      <c r="J111" s="40"/>
      <c r="K111" s="40"/>
      <c r="L111" s="40"/>
      <c r="M111" s="40"/>
      <c r="N111" s="40"/>
      <c r="O111" s="40"/>
    </row>
    <row r="112" spans="1:16" s="107" customFormat="1" ht="12.75" customHeight="1">
      <c r="A112" s="131" t="s">
        <v>313</v>
      </c>
      <c r="B112" s="404" t="str">
        <f>A24</f>
        <v>Pamatu montāžas darbi</v>
      </c>
      <c r="C112" s="404"/>
      <c r="D112" s="404"/>
      <c r="E112" s="404"/>
      <c r="F112" s="404"/>
      <c r="G112" s="404"/>
      <c r="H112" s="404"/>
      <c r="I112" s="404"/>
      <c r="J112" s="404"/>
      <c r="K112" s="132">
        <f>SUM(K25:K111)</f>
        <v>0</v>
      </c>
      <c r="L112" s="132">
        <f>SUM(L25:L111)</f>
        <v>0</v>
      </c>
      <c r="M112" s="132">
        <f>SUM(M25:M111)</f>
        <v>0</v>
      </c>
      <c r="N112" s="132">
        <f>SUM(N25:N111)</f>
        <v>0</v>
      </c>
      <c r="O112" s="132">
        <f>SUM(O25:O111)</f>
        <v>0</v>
      </c>
      <c r="P112" s="72"/>
    </row>
    <row r="113" spans="1:15" s="101" customFormat="1" ht="12">
      <c r="A113" s="410" t="s">
        <v>466</v>
      </c>
      <c r="B113" s="410"/>
      <c r="C113" s="410"/>
      <c r="D113" s="410"/>
      <c r="E113" s="410"/>
      <c r="F113" s="410"/>
      <c r="G113" s="410"/>
      <c r="H113" s="410"/>
      <c r="I113" s="410"/>
      <c r="J113" s="410"/>
      <c r="K113" s="410"/>
      <c r="L113" s="410"/>
      <c r="M113" s="410"/>
      <c r="N113" s="410"/>
      <c r="O113" s="410"/>
    </row>
    <row r="114" spans="1:15" s="101" customFormat="1" ht="12.75" customHeight="1">
      <c r="A114" s="406" t="s">
        <v>420</v>
      </c>
      <c r="B114" s="406"/>
      <c r="C114" s="406"/>
      <c r="D114" s="406"/>
      <c r="E114" s="406"/>
      <c r="F114" s="406"/>
      <c r="G114" s="406"/>
      <c r="H114" s="406"/>
      <c r="I114" s="406"/>
      <c r="J114" s="406"/>
      <c r="K114" s="406"/>
      <c r="L114" s="406"/>
      <c r="M114" s="406"/>
      <c r="N114" s="406"/>
      <c r="O114" s="406"/>
    </row>
    <row r="115" spans="1:15" s="146" customFormat="1" ht="11.25">
      <c r="A115" s="38">
        <v>92</v>
      </c>
      <c r="B115" s="144" t="s">
        <v>398</v>
      </c>
      <c r="C115" s="45" t="s">
        <v>335</v>
      </c>
      <c r="D115" s="43">
        <v>1</v>
      </c>
      <c r="E115" s="40"/>
      <c r="F115" s="46"/>
      <c r="G115" s="40"/>
      <c r="H115" s="145"/>
      <c r="I115" s="145"/>
      <c r="J115" s="40"/>
      <c r="K115" s="40"/>
      <c r="L115" s="40"/>
      <c r="M115" s="40"/>
      <c r="N115" s="40"/>
      <c r="O115" s="40"/>
    </row>
    <row r="116" spans="1:15" s="101" customFormat="1" ht="11.25">
      <c r="A116" s="38">
        <v>93</v>
      </c>
      <c r="B116" s="102" t="s">
        <v>161</v>
      </c>
      <c r="C116" s="45" t="s">
        <v>335</v>
      </c>
      <c r="D116" s="50">
        <v>1</v>
      </c>
      <c r="E116" s="65"/>
      <c r="F116" s="46"/>
      <c r="G116" s="40"/>
      <c r="H116" s="47"/>
      <c r="I116" s="40"/>
      <c r="J116" s="40"/>
      <c r="K116" s="40"/>
      <c r="L116" s="40"/>
      <c r="M116" s="40"/>
      <c r="N116" s="40"/>
      <c r="O116" s="40"/>
    </row>
    <row r="117" spans="1:15" s="101" customFormat="1" ht="11.25">
      <c r="A117" s="38">
        <v>94</v>
      </c>
      <c r="B117" s="49" t="s">
        <v>403</v>
      </c>
      <c r="C117" s="45" t="s">
        <v>291</v>
      </c>
      <c r="D117" s="43">
        <v>445.5096</v>
      </c>
      <c r="E117" s="46"/>
      <c r="F117" s="46"/>
      <c r="G117" s="40"/>
      <c r="H117" s="47"/>
      <c r="I117" s="40"/>
      <c r="J117" s="40"/>
      <c r="K117" s="40"/>
      <c r="L117" s="40"/>
      <c r="M117" s="40"/>
      <c r="N117" s="40"/>
      <c r="O117" s="40"/>
    </row>
    <row r="118" spans="1:15" s="101" customFormat="1" ht="11.25">
      <c r="A118" s="38">
        <v>95</v>
      </c>
      <c r="B118" s="49" t="s">
        <v>421</v>
      </c>
      <c r="C118" s="45" t="s">
        <v>291</v>
      </c>
      <c r="D118" s="43">
        <v>59.771280000000004</v>
      </c>
      <c r="E118" s="46"/>
      <c r="F118" s="46"/>
      <c r="G118" s="40"/>
      <c r="H118" s="47"/>
      <c r="I118" s="40"/>
      <c r="J118" s="40"/>
      <c r="K118" s="40"/>
      <c r="L118" s="40"/>
      <c r="M118" s="40"/>
      <c r="N118" s="40"/>
      <c r="O118" s="40"/>
    </row>
    <row r="119" spans="1:15" s="101" customFormat="1" ht="11.25">
      <c r="A119" s="38">
        <v>96</v>
      </c>
      <c r="B119" s="49" t="s">
        <v>422</v>
      </c>
      <c r="C119" s="45" t="s">
        <v>291</v>
      </c>
      <c r="D119" s="43">
        <v>42.9084</v>
      </c>
      <c r="E119" s="46"/>
      <c r="F119" s="46"/>
      <c r="G119" s="40"/>
      <c r="H119" s="47"/>
      <c r="I119" s="40"/>
      <c r="J119" s="40"/>
      <c r="K119" s="40"/>
      <c r="L119" s="40"/>
      <c r="M119" s="40"/>
      <c r="N119" s="40"/>
      <c r="O119" s="40"/>
    </row>
    <row r="120" spans="1:15" s="101" customFormat="1" ht="11.25">
      <c r="A120" s="38">
        <v>97</v>
      </c>
      <c r="B120" s="49" t="s">
        <v>689</v>
      </c>
      <c r="C120" s="45" t="s">
        <v>291</v>
      </c>
      <c r="D120" s="43">
        <v>31.461750000000002</v>
      </c>
      <c r="E120" s="46"/>
      <c r="F120" s="46"/>
      <c r="G120" s="40"/>
      <c r="H120" s="47"/>
      <c r="I120" s="40"/>
      <c r="J120" s="40"/>
      <c r="K120" s="40"/>
      <c r="L120" s="40"/>
      <c r="M120" s="40"/>
      <c r="N120" s="40"/>
      <c r="O120" s="40"/>
    </row>
    <row r="121" spans="1:15" s="101" customFormat="1" ht="11.25">
      <c r="A121" s="38">
        <v>98</v>
      </c>
      <c r="B121" s="49" t="s">
        <v>174</v>
      </c>
      <c r="C121" s="45" t="s">
        <v>341</v>
      </c>
      <c r="D121" s="50">
        <v>5.63</v>
      </c>
      <c r="E121" s="46"/>
      <c r="F121" s="46"/>
      <c r="G121" s="40"/>
      <c r="H121" s="47"/>
      <c r="I121" s="40"/>
      <c r="J121" s="40"/>
      <c r="K121" s="40"/>
      <c r="L121" s="40"/>
      <c r="M121" s="40"/>
      <c r="N121" s="40"/>
      <c r="O121" s="40"/>
    </row>
    <row r="122" spans="1:15" s="146" customFormat="1" ht="11.25">
      <c r="A122" s="38">
        <v>99</v>
      </c>
      <c r="B122" s="144" t="s">
        <v>398</v>
      </c>
      <c r="C122" s="45" t="s">
        <v>335</v>
      </c>
      <c r="D122" s="43">
        <v>1</v>
      </c>
      <c r="E122" s="40"/>
      <c r="F122" s="46"/>
      <c r="G122" s="40"/>
      <c r="H122" s="145"/>
      <c r="I122" s="145"/>
      <c r="J122" s="40"/>
      <c r="K122" s="40"/>
      <c r="L122" s="40"/>
      <c r="M122" s="40"/>
      <c r="N122" s="40"/>
      <c r="O122" s="40"/>
    </row>
    <row r="123" spans="1:15" s="101" customFormat="1" ht="11.25">
      <c r="A123" s="38">
        <v>100</v>
      </c>
      <c r="B123" s="102" t="s">
        <v>162</v>
      </c>
      <c r="C123" s="45" t="s">
        <v>335</v>
      </c>
      <c r="D123" s="50">
        <v>1</v>
      </c>
      <c r="E123" s="65"/>
      <c r="F123" s="46"/>
      <c r="G123" s="40"/>
      <c r="H123" s="47"/>
      <c r="I123" s="40"/>
      <c r="J123" s="40"/>
      <c r="K123" s="40"/>
      <c r="L123" s="40"/>
      <c r="M123" s="40"/>
      <c r="N123" s="40"/>
      <c r="O123" s="40"/>
    </row>
    <row r="124" spans="1:15" s="101" customFormat="1" ht="11.25">
      <c r="A124" s="38">
        <v>101</v>
      </c>
      <c r="B124" s="49" t="s">
        <v>403</v>
      </c>
      <c r="C124" s="45" t="s">
        <v>291</v>
      </c>
      <c r="D124" s="43">
        <v>370.1184</v>
      </c>
      <c r="E124" s="46"/>
      <c r="F124" s="46"/>
      <c r="G124" s="40"/>
      <c r="H124" s="47"/>
      <c r="I124" s="40"/>
      <c r="J124" s="40"/>
      <c r="K124" s="40"/>
      <c r="L124" s="40"/>
      <c r="M124" s="40"/>
      <c r="N124" s="40"/>
      <c r="O124" s="40"/>
    </row>
    <row r="125" spans="1:15" s="101" customFormat="1" ht="11.25">
      <c r="A125" s="38">
        <v>102</v>
      </c>
      <c r="B125" s="49" t="s">
        <v>145</v>
      </c>
      <c r="C125" s="45" t="s">
        <v>291</v>
      </c>
      <c r="D125" s="43">
        <v>7.2048</v>
      </c>
      <c r="E125" s="46"/>
      <c r="F125" s="46"/>
      <c r="G125" s="40"/>
      <c r="H125" s="47"/>
      <c r="I125" s="40"/>
      <c r="J125" s="40"/>
      <c r="K125" s="40"/>
      <c r="L125" s="40"/>
      <c r="M125" s="40"/>
      <c r="N125" s="40"/>
      <c r="O125" s="40"/>
    </row>
    <row r="126" spans="1:15" s="101" customFormat="1" ht="11.25">
      <c r="A126" s="38">
        <v>103</v>
      </c>
      <c r="B126" s="49" t="s">
        <v>174</v>
      </c>
      <c r="C126" s="45" t="s">
        <v>341</v>
      </c>
      <c r="D126" s="50">
        <v>3.84</v>
      </c>
      <c r="E126" s="46"/>
      <c r="F126" s="46"/>
      <c r="G126" s="40"/>
      <c r="H126" s="47"/>
      <c r="I126" s="40"/>
      <c r="J126" s="40"/>
      <c r="K126" s="40"/>
      <c r="L126" s="40"/>
      <c r="M126" s="40"/>
      <c r="N126" s="40"/>
      <c r="O126" s="40"/>
    </row>
    <row r="127" spans="1:15" s="146" customFormat="1" ht="11.25">
      <c r="A127" s="38">
        <v>104</v>
      </c>
      <c r="B127" s="144" t="s">
        <v>398</v>
      </c>
      <c r="C127" s="45" t="s">
        <v>335</v>
      </c>
      <c r="D127" s="43">
        <v>1</v>
      </c>
      <c r="E127" s="40"/>
      <c r="F127" s="46"/>
      <c r="G127" s="40"/>
      <c r="H127" s="145"/>
      <c r="I127" s="145"/>
      <c r="J127" s="40"/>
      <c r="K127" s="40"/>
      <c r="L127" s="40"/>
      <c r="M127" s="40"/>
      <c r="N127" s="40"/>
      <c r="O127" s="40"/>
    </row>
    <row r="128" spans="1:15" s="101" customFormat="1" ht="11.25">
      <c r="A128" s="38">
        <v>105</v>
      </c>
      <c r="B128" s="102" t="s">
        <v>163</v>
      </c>
      <c r="C128" s="45" t="s">
        <v>335</v>
      </c>
      <c r="D128" s="50">
        <v>1</v>
      </c>
      <c r="E128" s="65"/>
      <c r="F128" s="46"/>
      <c r="G128" s="40"/>
      <c r="H128" s="47"/>
      <c r="I128" s="40"/>
      <c r="J128" s="40"/>
      <c r="K128" s="40"/>
      <c r="L128" s="40"/>
      <c r="M128" s="40"/>
      <c r="N128" s="40"/>
      <c r="O128" s="40"/>
    </row>
    <row r="129" spans="1:15" s="101" customFormat="1" ht="11.25">
      <c r="A129" s="38">
        <v>106</v>
      </c>
      <c r="B129" s="49" t="s">
        <v>403</v>
      </c>
      <c r="C129" s="45" t="s">
        <v>291</v>
      </c>
      <c r="D129" s="43">
        <v>551.9808</v>
      </c>
      <c r="E129" s="46"/>
      <c r="F129" s="46"/>
      <c r="G129" s="40"/>
      <c r="H129" s="47"/>
      <c r="I129" s="40"/>
      <c r="J129" s="40"/>
      <c r="K129" s="40"/>
      <c r="L129" s="40"/>
      <c r="M129" s="40"/>
      <c r="N129" s="40"/>
      <c r="O129" s="40"/>
    </row>
    <row r="130" spans="1:15" s="101" customFormat="1" ht="11.25">
      <c r="A130" s="38">
        <v>107</v>
      </c>
      <c r="B130" s="49" t="s">
        <v>421</v>
      </c>
      <c r="C130" s="45" t="s">
        <v>291</v>
      </c>
      <c r="D130" s="43">
        <v>59.771280000000004</v>
      </c>
      <c r="E130" s="46"/>
      <c r="F130" s="46"/>
      <c r="G130" s="40"/>
      <c r="H130" s="47"/>
      <c r="I130" s="40"/>
      <c r="J130" s="40"/>
      <c r="K130" s="40"/>
      <c r="L130" s="40"/>
      <c r="M130" s="40"/>
      <c r="N130" s="40"/>
      <c r="O130" s="40"/>
    </row>
    <row r="131" spans="1:15" s="101" customFormat="1" ht="11.25">
      <c r="A131" s="38">
        <v>108</v>
      </c>
      <c r="B131" s="49" t="s">
        <v>146</v>
      </c>
      <c r="C131" s="45" t="s">
        <v>291</v>
      </c>
      <c r="D131" s="43">
        <v>13.095040000000004</v>
      </c>
      <c r="E131" s="46"/>
      <c r="F131" s="46"/>
      <c r="G131" s="40"/>
      <c r="H131" s="47"/>
      <c r="I131" s="40"/>
      <c r="J131" s="40"/>
      <c r="K131" s="40"/>
      <c r="L131" s="40"/>
      <c r="M131" s="40"/>
      <c r="N131" s="40"/>
      <c r="O131" s="40"/>
    </row>
    <row r="132" spans="1:15" s="101" customFormat="1" ht="11.25">
      <c r="A132" s="38">
        <v>109</v>
      </c>
      <c r="B132" s="49" t="s">
        <v>174</v>
      </c>
      <c r="C132" s="45" t="s">
        <v>341</v>
      </c>
      <c r="D132" s="50">
        <v>7.4</v>
      </c>
      <c r="E132" s="46"/>
      <c r="F132" s="46"/>
      <c r="G132" s="40"/>
      <c r="H132" s="47"/>
      <c r="I132" s="40"/>
      <c r="J132" s="40"/>
      <c r="K132" s="40"/>
      <c r="L132" s="40"/>
      <c r="M132" s="40"/>
      <c r="N132" s="40"/>
      <c r="O132" s="40"/>
    </row>
    <row r="133" spans="1:15" s="146" customFormat="1" ht="11.25">
      <c r="A133" s="38">
        <v>110</v>
      </c>
      <c r="B133" s="144" t="s">
        <v>398</v>
      </c>
      <c r="C133" s="45" t="s">
        <v>335</v>
      </c>
      <c r="D133" s="43">
        <v>1</v>
      </c>
      <c r="E133" s="40"/>
      <c r="F133" s="46"/>
      <c r="G133" s="40"/>
      <c r="H133" s="145"/>
      <c r="I133" s="145"/>
      <c r="J133" s="40"/>
      <c r="K133" s="40"/>
      <c r="L133" s="40"/>
      <c r="M133" s="40"/>
      <c r="N133" s="40"/>
      <c r="O133" s="40"/>
    </row>
    <row r="134" spans="1:15" s="101" customFormat="1" ht="11.25">
      <c r="A134" s="38">
        <v>111</v>
      </c>
      <c r="B134" s="102" t="s">
        <v>164</v>
      </c>
      <c r="C134" s="45" t="s">
        <v>335</v>
      </c>
      <c r="D134" s="50">
        <v>1</v>
      </c>
      <c r="E134" s="65"/>
      <c r="F134" s="46"/>
      <c r="G134" s="40"/>
      <c r="H134" s="47"/>
      <c r="I134" s="40"/>
      <c r="J134" s="40"/>
      <c r="K134" s="40"/>
      <c r="L134" s="40"/>
      <c r="M134" s="40"/>
      <c r="N134" s="40"/>
      <c r="O134" s="40"/>
    </row>
    <row r="135" spans="1:15" s="101" customFormat="1" ht="11.25">
      <c r="A135" s="38">
        <v>112</v>
      </c>
      <c r="B135" s="49" t="s">
        <v>403</v>
      </c>
      <c r="C135" s="45" t="s">
        <v>291</v>
      </c>
      <c r="D135" s="43">
        <v>551.9808</v>
      </c>
      <c r="E135" s="46"/>
      <c r="F135" s="46"/>
      <c r="G135" s="40"/>
      <c r="H135" s="47"/>
      <c r="I135" s="40"/>
      <c r="J135" s="40"/>
      <c r="K135" s="40"/>
      <c r="L135" s="40"/>
      <c r="M135" s="40"/>
      <c r="N135" s="40"/>
      <c r="O135" s="40"/>
    </row>
    <row r="136" spans="1:15" s="101" customFormat="1" ht="11.25">
      <c r="A136" s="38">
        <v>113</v>
      </c>
      <c r="B136" s="49" t="s">
        <v>421</v>
      </c>
      <c r="C136" s="45" t="s">
        <v>291</v>
      </c>
      <c r="D136" s="43">
        <v>59.771280000000004</v>
      </c>
      <c r="E136" s="46"/>
      <c r="F136" s="46"/>
      <c r="G136" s="40"/>
      <c r="H136" s="47"/>
      <c r="I136" s="40"/>
      <c r="J136" s="40"/>
      <c r="K136" s="40"/>
      <c r="L136" s="40"/>
      <c r="M136" s="40"/>
      <c r="N136" s="40"/>
      <c r="O136" s="40"/>
    </row>
    <row r="137" spans="1:15" s="101" customFormat="1" ht="11.25">
      <c r="A137" s="38">
        <v>114</v>
      </c>
      <c r="B137" s="49" t="s">
        <v>146</v>
      </c>
      <c r="C137" s="45" t="s">
        <v>291</v>
      </c>
      <c r="D137" s="43">
        <v>13.095040000000004</v>
      </c>
      <c r="E137" s="46"/>
      <c r="F137" s="46"/>
      <c r="G137" s="40"/>
      <c r="H137" s="47"/>
      <c r="I137" s="40"/>
      <c r="J137" s="40"/>
      <c r="K137" s="40"/>
      <c r="L137" s="40"/>
      <c r="M137" s="40"/>
      <c r="N137" s="40"/>
      <c r="O137" s="40"/>
    </row>
    <row r="138" spans="1:15" s="101" customFormat="1" ht="11.25">
      <c r="A138" s="38">
        <v>115</v>
      </c>
      <c r="B138" s="49" t="s">
        <v>174</v>
      </c>
      <c r="C138" s="45" t="s">
        <v>341</v>
      </c>
      <c r="D138" s="50">
        <v>7.4</v>
      </c>
      <c r="E138" s="46"/>
      <c r="F138" s="46"/>
      <c r="G138" s="40"/>
      <c r="H138" s="47"/>
      <c r="I138" s="40"/>
      <c r="J138" s="40"/>
      <c r="K138" s="40"/>
      <c r="L138" s="40"/>
      <c r="M138" s="40"/>
      <c r="N138" s="40"/>
      <c r="O138" s="40"/>
    </row>
    <row r="139" spans="1:15" s="146" customFormat="1" ht="11.25">
      <c r="A139" s="38">
        <v>116</v>
      </c>
      <c r="B139" s="144" t="s">
        <v>398</v>
      </c>
      <c r="C139" s="45" t="s">
        <v>335</v>
      </c>
      <c r="D139" s="43">
        <v>1</v>
      </c>
      <c r="E139" s="40"/>
      <c r="F139" s="46"/>
      <c r="G139" s="40"/>
      <c r="H139" s="145"/>
      <c r="I139" s="145"/>
      <c r="J139" s="40"/>
      <c r="K139" s="40"/>
      <c r="L139" s="40"/>
      <c r="M139" s="40"/>
      <c r="N139" s="40"/>
      <c r="O139" s="40"/>
    </row>
    <row r="140" spans="1:15" s="101" customFormat="1" ht="11.25">
      <c r="A140" s="38">
        <v>117</v>
      </c>
      <c r="B140" s="102" t="s">
        <v>165</v>
      </c>
      <c r="C140" s="45" t="s">
        <v>335</v>
      </c>
      <c r="D140" s="50">
        <v>1</v>
      </c>
      <c r="E140" s="65"/>
      <c r="F140" s="46"/>
      <c r="G140" s="40"/>
      <c r="H140" s="47"/>
      <c r="I140" s="40"/>
      <c r="J140" s="40"/>
      <c r="K140" s="40"/>
      <c r="L140" s="40"/>
      <c r="M140" s="40"/>
      <c r="N140" s="40"/>
      <c r="O140" s="40"/>
    </row>
    <row r="141" spans="1:15" s="101" customFormat="1" ht="11.25">
      <c r="A141" s="38">
        <v>118</v>
      </c>
      <c r="B141" s="49" t="s">
        <v>403</v>
      </c>
      <c r="C141" s="45" t="s">
        <v>291</v>
      </c>
      <c r="D141" s="43">
        <v>398.0904</v>
      </c>
      <c r="E141" s="46"/>
      <c r="F141" s="46"/>
      <c r="G141" s="40"/>
      <c r="H141" s="47"/>
      <c r="I141" s="40"/>
      <c r="J141" s="40"/>
      <c r="K141" s="40"/>
      <c r="L141" s="40"/>
      <c r="M141" s="40"/>
      <c r="N141" s="40"/>
      <c r="O141" s="40"/>
    </row>
    <row r="142" spans="1:15" s="101" customFormat="1" ht="11.25">
      <c r="A142" s="38">
        <v>119</v>
      </c>
      <c r="B142" s="49" t="s">
        <v>145</v>
      </c>
      <c r="C142" s="45" t="s">
        <v>291</v>
      </c>
      <c r="D142" s="43">
        <v>7.767675</v>
      </c>
      <c r="E142" s="46"/>
      <c r="F142" s="46"/>
      <c r="G142" s="40"/>
      <c r="H142" s="47"/>
      <c r="I142" s="40"/>
      <c r="J142" s="40"/>
      <c r="K142" s="40"/>
      <c r="L142" s="40"/>
      <c r="M142" s="40"/>
      <c r="N142" s="40"/>
      <c r="O142" s="40"/>
    </row>
    <row r="143" spans="1:15" s="101" customFormat="1" ht="11.25">
      <c r="A143" s="38">
        <v>120</v>
      </c>
      <c r="B143" s="49" t="s">
        <v>174</v>
      </c>
      <c r="C143" s="45" t="s">
        <v>341</v>
      </c>
      <c r="D143" s="50">
        <v>4.14</v>
      </c>
      <c r="E143" s="46"/>
      <c r="F143" s="46"/>
      <c r="G143" s="40"/>
      <c r="H143" s="47"/>
      <c r="I143" s="40"/>
      <c r="J143" s="40"/>
      <c r="K143" s="40"/>
      <c r="L143" s="40"/>
      <c r="M143" s="40"/>
      <c r="N143" s="40"/>
      <c r="O143" s="40"/>
    </row>
    <row r="144" spans="1:15" s="146" customFormat="1" ht="11.25">
      <c r="A144" s="38">
        <v>121</v>
      </c>
      <c r="B144" s="144" t="s">
        <v>398</v>
      </c>
      <c r="C144" s="45" t="s">
        <v>335</v>
      </c>
      <c r="D144" s="43">
        <v>1</v>
      </c>
      <c r="E144" s="40"/>
      <c r="F144" s="46"/>
      <c r="G144" s="40"/>
      <c r="H144" s="145"/>
      <c r="I144" s="145"/>
      <c r="J144" s="40"/>
      <c r="K144" s="40"/>
      <c r="L144" s="40"/>
      <c r="M144" s="40"/>
      <c r="N144" s="40"/>
      <c r="O144" s="40"/>
    </row>
    <row r="145" spans="1:15" s="101" customFormat="1" ht="11.25">
      <c r="A145" s="38">
        <v>122</v>
      </c>
      <c r="B145" s="102" t="s">
        <v>156</v>
      </c>
      <c r="C145" s="45" t="s">
        <v>335</v>
      </c>
      <c r="D145" s="50">
        <v>1</v>
      </c>
      <c r="E145" s="65"/>
      <c r="F145" s="46"/>
      <c r="G145" s="40"/>
      <c r="H145" s="47"/>
      <c r="I145" s="40"/>
      <c r="J145" s="40"/>
      <c r="K145" s="40"/>
      <c r="L145" s="40"/>
      <c r="M145" s="40"/>
      <c r="N145" s="40"/>
      <c r="O145" s="40"/>
    </row>
    <row r="146" spans="1:15" s="101" customFormat="1" ht="11.25">
      <c r="A146" s="38">
        <v>123</v>
      </c>
      <c r="B146" s="49" t="s">
        <v>403</v>
      </c>
      <c r="C146" s="45" t="s">
        <v>291</v>
      </c>
      <c r="D146" s="43">
        <v>577.9104000000001</v>
      </c>
      <c r="E146" s="46"/>
      <c r="F146" s="46"/>
      <c r="G146" s="40"/>
      <c r="H146" s="47"/>
      <c r="I146" s="40"/>
      <c r="J146" s="40"/>
      <c r="K146" s="40"/>
      <c r="L146" s="40"/>
      <c r="M146" s="40"/>
      <c r="N146" s="40"/>
      <c r="O146" s="40"/>
    </row>
    <row r="147" spans="1:15" s="101" customFormat="1" ht="11.25">
      <c r="A147" s="38">
        <v>124</v>
      </c>
      <c r="B147" s="49" t="s">
        <v>421</v>
      </c>
      <c r="C147" s="45" t="s">
        <v>291</v>
      </c>
      <c r="D147" s="43">
        <v>59.771280000000004</v>
      </c>
      <c r="E147" s="46"/>
      <c r="F147" s="46"/>
      <c r="G147" s="40"/>
      <c r="H147" s="47"/>
      <c r="I147" s="40"/>
      <c r="J147" s="40"/>
      <c r="K147" s="40"/>
      <c r="L147" s="40"/>
      <c r="M147" s="40"/>
      <c r="N147" s="40"/>
      <c r="O147" s="40"/>
    </row>
    <row r="148" spans="1:15" s="101" customFormat="1" ht="11.25">
      <c r="A148" s="38">
        <v>125</v>
      </c>
      <c r="B148" s="49" t="s">
        <v>422</v>
      </c>
      <c r="C148" s="45" t="s">
        <v>291</v>
      </c>
      <c r="D148" s="43">
        <v>42.9084</v>
      </c>
      <c r="E148" s="46"/>
      <c r="F148" s="46"/>
      <c r="G148" s="40"/>
      <c r="H148" s="47"/>
      <c r="I148" s="40"/>
      <c r="J148" s="40"/>
      <c r="K148" s="40"/>
      <c r="L148" s="40"/>
      <c r="M148" s="40"/>
      <c r="N148" s="40"/>
      <c r="O148" s="40"/>
    </row>
    <row r="149" spans="1:15" s="101" customFormat="1" ht="11.25">
      <c r="A149" s="38">
        <v>126</v>
      </c>
      <c r="B149" s="49" t="s">
        <v>423</v>
      </c>
      <c r="C149" s="45" t="s">
        <v>291</v>
      </c>
      <c r="D149" s="43">
        <v>13.095040000000004</v>
      </c>
      <c r="E149" s="46"/>
      <c r="F149" s="46"/>
      <c r="G149" s="40"/>
      <c r="H149" s="47"/>
      <c r="I149" s="40"/>
      <c r="J149" s="40"/>
      <c r="K149" s="40"/>
      <c r="L149" s="40"/>
      <c r="M149" s="40"/>
      <c r="N149" s="40"/>
      <c r="O149" s="40"/>
    </row>
    <row r="150" spans="1:15" s="101" customFormat="1" ht="11.25">
      <c r="A150" s="38">
        <v>127</v>
      </c>
      <c r="B150" s="49" t="s">
        <v>174</v>
      </c>
      <c r="C150" s="45" t="s">
        <v>341</v>
      </c>
      <c r="D150" s="50">
        <v>7.4</v>
      </c>
      <c r="E150" s="46"/>
      <c r="F150" s="46"/>
      <c r="G150" s="40"/>
      <c r="H150" s="47"/>
      <c r="I150" s="40"/>
      <c r="J150" s="40"/>
      <c r="K150" s="40"/>
      <c r="L150" s="40"/>
      <c r="M150" s="40"/>
      <c r="N150" s="40"/>
      <c r="O150" s="40"/>
    </row>
    <row r="151" spans="1:15" s="146" customFormat="1" ht="11.25">
      <c r="A151" s="38">
        <v>128</v>
      </c>
      <c r="B151" s="144" t="s">
        <v>398</v>
      </c>
      <c r="C151" s="45" t="s">
        <v>335</v>
      </c>
      <c r="D151" s="43">
        <v>1</v>
      </c>
      <c r="E151" s="40"/>
      <c r="F151" s="46"/>
      <c r="G151" s="40"/>
      <c r="H151" s="145"/>
      <c r="I151" s="145"/>
      <c r="J151" s="40"/>
      <c r="K151" s="40"/>
      <c r="L151" s="40"/>
      <c r="M151" s="40"/>
      <c r="N151" s="40"/>
      <c r="O151" s="40"/>
    </row>
    <row r="152" spans="1:15" s="101" customFormat="1" ht="11.25">
      <c r="A152" s="38">
        <v>129</v>
      </c>
      <c r="B152" s="102" t="s">
        <v>157</v>
      </c>
      <c r="C152" s="45" t="s">
        <v>335</v>
      </c>
      <c r="D152" s="50">
        <v>1</v>
      </c>
      <c r="E152" s="65"/>
      <c r="F152" s="46"/>
      <c r="G152" s="40"/>
      <c r="H152" s="47"/>
      <c r="I152" s="40"/>
      <c r="J152" s="40"/>
      <c r="K152" s="40"/>
      <c r="L152" s="40"/>
      <c r="M152" s="40"/>
      <c r="N152" s="40"/>
      <c r="O152" s="40"/>
    </row>
    <row r="153" spans="1:15" s="101" customFormat="1" ht="11.25">
      <c r="A153" s="38">
        <v>130</v>
      </c>
      <c r="B153" s="49" t="s">
        <v>403</v>
      </c>
      <c r="C153" s="45" t="s">
        <v>291</v>
      </c>
      <c r="D153" s="43">
        <v>688.12896</v>
      </c>
      <c r="E153" s="46"/>
      <c r="F153" s="46"/>
      <c r="G153" s="40"/>
      <c r="H153" s="47"/>
      <c r="I153" s="40"/>
      <c r="J153" s="40"/>
      <c r="K153" s="40"/>
      <c r="L153" s="40"/>
      <c r="M153" s="40"/>
      <c r="N153" s="40"/>
      <c r="O153" s="40"/>
    </row>
    <row r="154" spans="1:15" s="101" customFormat="1" ht="11.25">
      <c r="A154" s="38">
        <v>131</v>
      </c>
      <c r="B154" s="49" t="s">
        <v>423</v>
      </c>
      <c r="C154" s="45" t="s">
        <v>291</v>
      </c>
      <c r="D154" s="43">
        <v>15.837920000000002</v>
      </c>
      <c r="E154" s="46"/>
      <c r="F154" s="46"/>
      <c r="G154" s="40"/>
      <c r="H154" s="47"/>
      <c r="I154" s="40"/>
      <c r="J154" s="40"/>
      <c r="K154" s="40"/>
      <c r="L154" s="40"/>
      <c r="M154" s="40"/>
      <c r="N154" s="40"/>
      <c r="O154" s="40"/>
    </row>
    <row r="155" spans="1:15" s="101" customFormat="1" ht="11.25">
      <c r="A155" s="38">
        <v>132</v>
      </c>
      <c r="B155" s="49" t="s">
        <v>424</v>
      </c>
      <c r="C155" s="45" t="s">
        <v>291</v>
      </c>
      <c r="D155" s="43">
        <v>149.14848</v>
      </c>
      <c r="E155" s="46"/>
      <c r="F155" s="46"/>
      <c r="G155" s="40"/>
      <c r="H155" s="47"/>
      <c r="I155" s="40"/>
      <c r="J155" s="40"/>
      <c r="K155" s="40"/>
      <c r="L155" s="40"/>
      <c r="M155" s="40"/>
      <c r="N155" s="40"/>
      <c r="O155" s="40"/>
    </row>
    <row r="156" spans="1:15" s="101" customFormat="1" ht="11.25">
      <c r="A156" s="38">
        <v>133</v>
      </c>
      <c r="B156" s="49" t="s">
        <v>174</v>
      </c>
      <c r="C156" s="45" t="s">
        <v>341</v>
      </c>
      <c r="D156" s="50">
        <v>8.95</v>
      </c>
      <c r="E156" s="46"/>
      <c r="F156" s="46"/>
      <c r="G156" s="40"/>
      <c r="H156" s="47"/>
      <c r="I156" s="40"/>
      <c r="J156" s="40"/>
      <c r="K156" s="40"/>
      <c r="L156" s="40"/>
      <c r="M156" s="40"/>
      <c r="N156" s="40"/>
      <c r="O156" s="40"/>
    </row>
    <row r="157" spans="1:15" s="146" customFormat="1" ht="11.25">
      <c r="A157" s="38">
        <v>134</v>
      </c>
      <c r="B157" s="144" t="s">
        <v>398</v>
      </c>
      <c r="C157" s="45" t="s">
        <v>335</v>
      </c>
      <c r="D157" s="43">
        <v>1</v>
      </c>
      <c r="E157" s="40"/>
      <c r="F157" s="46"/>
      <c r="G157" s="40"/>
      <c r="H157" s="145"/>
      <c r="I157" s="145"/>
      <c r="J157" s="40"/>
      <c r="K157" s="40"/>
      <c r="L157" s="40"/>
      <c r="M157" s="40"/>
      <c r="N157" s="40"/>
      <c r="O157" s="40"/>
    </row>
    <row r="158" spans="1:15" s="101" customFormat="1" ht="11.25">
      <c r="A158" s="38">
        <v>135</v>
      </c>
      <c r="B158" s="102" t="s">
        <v>158</v>
      </c>
      <c r="C158" s="45" t="s">
        <v>335</v>
      </c>
      <c r="D158" s="50">
        <v>1</v>
      </c>
      <c r="E158" s="65"/>
      <c r="F158" s="46"/>
      <c r="G158" s="40"/>
      <c r="H158" s="47"/>
      <c r="I158" s="40"/>
      <c r="J158" s="40"/>
      <c r="K158" s="40"/>
      <c r="L158" s="40"/>
      <c r="M158" s="40"/>
      <c r="N158" s="40"/>
      <c r="O158" s="40"/>
    </row>
    <row r="159" spans="1:15" s="101" customFormat="1" ht="11.25">
      <c r="A159" s="38">
        <v>136</v>
      </c>
      <c r="B159" s="49" t="s">
        <v>403</v>
      </c>
      <c r="C159" s="45" t="s">
        <v>291</v>
      </c>
      <c r="D159" s="43">
        <v>1294.1712</v>
      </c>
      <c r="E159" s="46"/>
      <c r="F159" s="46"/>
      <c r="G159" s="40"/>
      <c r="H159" s="47"/>
      <c r="I159" s="40"/>
      <c r="J159" s="40"/>
      <c r="K159" s="40"/>
      <c r="L159" s="40"/>
      <c r="M159" s="40"/>
      <c r="N159" s="40"/>
      <c r="O159" s="40"/>
    </row>
    <row r="160" spans="1:15" s="101" customFormat="1" ht="11.25">
      <c r="A160" s="38">
        <v>137</v>
      </c>
      <c r="B160" s="49" t="s">
        <v>421</v>
      </c>
      <c r="C160" s="45" t="s">
        <v>291</v>
      </c>
      <c r="D160" s="43">
        <v>153.37536</v>
      </c>
      <c r="E160" s="46"/>
      <c r="F160" s="46"/>
      <c r="G160" s="40"/>
      <c r="H160" s="47"/>
      <c r="I160" s="40"/>
      <c r="J160" s="40"/>
      <c r="K160" s="40"/>
      <c r="L160" s="40"/>
      <c r="M160" s="40"/>
      <c r="N160" s="40"/>
      <c r="O160" s="40"/>
    </row>
    <row r="161" spans="1:15" s="101" customFormat="1" ht="11.25">
      <c r="A161" s="38">
        <v>138</v>
      </c>
      <c r="B161" s="49" t="s">
        <v>690</v>
      </c>
      <c r="C161" s="45" t="s">
        <v>291</v>
      </c>
      <c r="D161" s="43">
        <v>26.042350000000003</v>
      </c>
      <c r="E161" s="46"/>
      <c r="F161" s="46"/>
      <c r="G161" s="40"/>
      <c r="H161" s="47"/>
      <c r="I161" s="40"/>
      <c r="J161" s="40"/>
      <c r="K161" s="40"/>
      <c r="L161" s="40"/>
      <c r="M161" s="40"/>
      <c r="N161" s="40"/>
      <c r="O161" s="40"/>
    </row>
    <row r="162" spans="1:15" s="101" customFormat="1" ht="11.25">
      <c r="A162" s="38">
        <v>139</v>
      </c>
      <c r="B162" s="49" t="s">
        <v>174</v>
      </c>
      <c r="C162" s="45" t="s">
        <v>341</v>
      </c>
      <c r="D162" s="50">
        <v>13.88</v>
      </c>
      <c r="E162" s="46"/>
      <c r="F162" s="46"/>
      <c r="G162" s="40"/>
      <c r="H162" s="47"/>
      <c r="I162" s="40"/>
      <c r="J162" s="40"/>
      <c r="K162" s="40"/>
      <c r="L162" s="40"/>
      <c r="M162" s="40"/>
      <c r="N162" s="40"/>
      <c r="O162" s="40"/>
    </row>
    <row r="163" spans="1:15" s="146" customFormat="1" ht="11.25">
      <c r="A163" s="38">
        <v>140</v>
      </c>
      <c r="B163" s="144" t="s">
        <v>398</v>
      </c>
      <c r="C163" s="45" t="s">
        <v>335</v>
      </c>
      <c r="D163" s="43">
        <v>1</v>
      </c>
      <c r="E163" s="40"/>
      <c r="F163" s="46"/>
      <c r="G163" s="40"/>
      <c r="H163" s="145"/>
      <c r="I163" s="145"/>
      <c r="J163" s="40"/>
      <c r="K163" s="40"/>
      <c r="L163" s="40"/>
      <c r="M163" s="40"/>
      <c r="N163" s="40"/>
      <c r="O163" s="40"/>
    </row>
    <row r="164" spans="1:15" s="101" customFormat="1" ht="11.25">
      <c r="A164" s="38">
        <v>141</v>
      </c>
      <c r="B164" s="102" t="s">
        <v>159</v>
      </c>
      <c r="C164" s="45" t="s">
        <v>335</v>
      </c>
      <c r="D164" s="50">
        <v>1</v>
      </c>
      <c r="E164" s="65"/>
      <c r="F164" s="46"/>
      <c r="G164" s="40"/>
      <c r="H164" s="47"/>
      <c r="I164" s="40"/>
      <c r="J164" s="40"/>
      <c r="K164" s="40"/>
      <c r="L164" s="40"/>
      <c r="M164" s="40"/>
      <c r="N164" s="40"/>
      <c r="O164" s="40"/>
    </row>
    <row r="165" spans="1:15" s="101" customFormat="1" ht="11.25">
      <c r="A165" s="38">
        <v>142</v>
      </c>
      <c r="B165" s="49" t="s">
        <v>403</v>
      </c>
      <c r="C165" s="45" t="s">
        <v>291</v>
      </c>
      <c r="D165" s="43">
        <v>1810.74</v>
      </c>
      <c r="E165" s="46"/>
      <c r="F165" s="46"/>
      <c r="G165" s="40"/>
      <c r="H165" s="47"/>
      <c r="I165" s="40"/>
      <c r="J165" s="40"/>
      <c r="K165" s="40"/>
      <c r="L165" s="40"/>
      <c r="M165" s="40"/>
      <c r="N165" s="40"/>
      <c r="O165" s="40"/>
    </row>
    <row r="166" spans="1:15" s="101" customFormat="1" ht="11.25">
      <c r="A166" s="38">
        <v>143</v>
      </c>
      <c r="B166" s="49" t="s">
        <v>661</v>
      </c>
      <c r="C166" s="45" t="s">
        <v>291</v>
      </c>
      <c r="D166" s="43">
        <v>36.02</v>
      </c>
      <c r="E166" s="46"/>
      <c r="F166" s="46"/>
      <c r="G166" s="40"/>
      <c r="H166" s="47"/>
      <c r="I166" s="40"/>
      <c r="J166" s="40"/>
      <c r="K166" s="40"/>
      <c r="L166" s="40"/>
      <c r="M166" s="40"/>
      <c r="N166" s="40"/>
      <c r="O166" s="40"/>
    </row>
    <row r="167" spans="1:15" s="101" customFormat="1" ht="11.25">
      <c r="A167" s="38">
        <v>144</v>
      </c>
      <c r="B167" s="49" t="s">
        <v>174</v>
      </c>
      <c r="C167" s="45" t="s">
        <v>341</v>
      </c>
      <c r="D167" s="50">
        <v>19.2</v>
      </c>
      <c r="E167" s="46"/>
      <c r="F167" s="46"/>
      <c r="G167" s="40"/>
      <c r="H167" s="47"/>
      <c r="I167" s="40"/>
      <c r="J167" s="40"/>
      <c r="K167" s="40"/>
      <c r="L167" s="40"/>
      <c r="M167" s="40"/>
      <c r="N167" s="40"/>
      <c r="O167" s="40"/>
    </row>
    <row r="168" spans="1:15" s="146" customFormat="1" ht="11.25">
      <c r="A168" s="38">
        <v>145</v>
      </c>
      <c r="B168" s="144" t="s">
        <v>398</v>
      </c>
      <c r="C168" s="45" t="s">
        <v>335</v>
      </c>
      <c r="D168" s="43">
        <v>1</v>
      </c>
      <c r="E168" s="40"/>
      <c r="F168" s="46"/>
      <c r="G168" s="40"/>
      <c r="H168" s="145"/>
      <c r="I168" s="145"/>
      <c r="J168" s="40"/>
      <c r="K168" s="40"/>
      <c r="L168" s="40"/>
      <c r="M168" s="40"/>
      <c r="N168" s="40"/>
      <c r="O168" s="40"/>
    </row>
    <row r="169" spans="1:15" s="101" customFormat="1" ht="11.25">
      <c r="A169" s="38">
        <v>146</v>
      </c>
      <c r="B169" s="102" t="s">
        <v>160</v>
      </c>
      <c r="C169" s="45" t="s">
        <v>335</v>
      </c>
      <c r="D169" s="50">
        <v>1</v>
      </c>
      <c r="E169" s="65"/>
      <c r="F169" s="46"/>
      <c r="G169" s="40"/>
      <c r="H169" s="47"/>
      <c r="I169" s="40"/>
      <c r="J169" s="40"/>
      <c r="K169" s="40"/>
      <c r="L169" s="40"/>
      <c r="M169" s="40"/>
      <c r="N169" s="40"/>
      <c r="O169" s="40"/>
    </row>
    <row r="170" spans="1:15" s="101" customFormat="1" ht="11.25">
      <c r="A170" s="38">
        <v>147</v>
      </c>
      <c r="B170" s="49" t="s">
        <v>403</v>
      </c>
      <c r="C170" s="45" t="s">
        <v>291</v>
      </c>
      <c r="D170" s="43">
        <v>2042.41776</v>
      </c>
      <c r="E170" s="46"/>
      <c r="F170" s="46"/>
      <c r="G170" s="40"/>
      <c r="H170" s="47"/>
      <c r="I170" s="40"/>
      <c r="J170" s="40"/>
      <c r="K170" s="40"/>
      <c r="L170" s="40"/>
      <c r="M170" s="40"/>
      <c r="N170" s="40"/>
      <c r="O170" s="40"/>
    </row>
    <row r="171" spans="1:15" s="101" customFormat="1" ht="11.25">
      <c r="A171" s="38">
        <v>148</v>
      </c>
      <c r="B171" s="49" t="s">
        <v>425</v>
      </c>
      <c r="C171" s="45" t="s">
        <v>291</v>
      </c>
      <c r="D171" s="43">
        <v>159.41376000000002</v>
      </c>
      <c r="E171" s="46"/>
      <c r="F171" s="46"/>
      <c r="G171" s="40"/>
      <c r="H171" s="47"/>
      <c r="I171" s="40"/>
      <c r="J171" s="40"/>
      <c r="K171" s="40"/>
      <c r="L171" s="40"/>
      <c r="M171" s="40"/>
      <c r="N171" s="40"/>
      <c r="O171" s="40"/>
    </row>
    <row r="172" spans="1:15" s="101" customFormat="1" ht="11.25">
      <c r="A172" s="38">
        <v>149</v>
      </c>
      <c r="B172" s="49" t="s">
        <v>146</v>
      </c>
      <c r="C172" s="45" t="s">
        <v>291</v>
      </c>
      <c r="D172" s="43">
        <v>47.823440000000005</v>
      </c>
      <c r="E172" s="46"/>
      <c r="F172" s="46"/>
      <c r="G172" s="40"/>
      <c r="H172" s="47"/>
      <c r="I172" s="40"/>
      <c r="J172" s="40"/>
      <c r="K172" s="40"/>
      <c r="L172" s="40"/>
      <c r="M172" s="40"/>
      <c r="N172" s="40"/>
      <c r="O172" s="40"/>
    </row>
    <row r="173" spans="1:15" s="101" customFormat="1" ht="11.25">
      <c r="A173" s="38">
        <v>150</v>
      </c>
      <c r="B173" s="49" t="s">
        <v>174</v>
      </c>
      <c r="C173" s="45" t="s">
        <v>341</v>
      </c>
      <c r="D173" s="50">
        <v>27.03</v>
      </c>
      <c r="E173" s="46"/>
      <c r="F173" s="46"/>
      <c r="G173" s="40"/>
      <c r="H173" s="47"/>
      <c r="I173" s="40"/>
      <c r="J173" s="40"/>
      <c r="K173" s="40"/>
      <c r="L173" s="40"/>
      <c r="M173" s="40"/>
      <c r="N173" s="40"/>
      <c r="O173" s="40"/>
    </row>
    <row r="174" spans="1:15" s="101" customFormat="1" ht="11.25">
      <c r="A174" s="38">
        <v>151</v>
      </c>
      <c r="B174" s="102" t="s">
        <v>426</v>
      </c>
      <c r="C174" s="45" t="s">
        <v>335</v>
      </c>
      <c r="D174" s="50">
        <v>1</v>
      </c>
      <c r="E174" s="65"/>
      <c r="F174" s="46"/>
      <c r="G174" s="40"/>
      <c r="H174" s="47"/>
      <c r="I174" s="40"/>
      <c r="J174" s="40"/>
      <c r="K174" s="40"/>
      <c r="L174" s="40"/>
      <c r="M174" s="40"/>
      <c r="N174" s="40"/>
      <c r="O174" s="40"/>
    </row>
    <row r="175" spans="1:15" s="101" customFormat="1" ht="11.25">
      <c r="A175" s="38">
        <v>152</v>
      </c>
      <c r="B175" s="49" t="s">
        <v>403</v>
      </c>
      <c r="C175" s="45" t="s">
        <v>291</v>
      </c>
      <c r="D175" s="43">
        <v>375.87</v>
      </c>
      <c r="E175" s="46"/>
      <c r="F175" s="46"/>
      <c r="G175" s="40"/>
      <c r="H175" s="47"/>
      <c r="I175" s="40"/>
      <c r="J175" s="40"/>
      <c r="K175" s="40"/>
      <c r="L175" s="40"/>
      <c r="M175" s="40"/>
      <c r="N175" s="40"/>
      <c r="O175" s="40"/>
    </row>
    <row r="176" spans="1:15" s="101" customFormat="1" ht="11.25">
      <c r="A176" s="38">
        <v>153</v>
      </c>
      <c r="B176" s="49" t="s">
        <v>689</v>
      </c>
      <c r="C176" s="45" t="s">
        <v>291</v>
      </c>
      <c r="D176" s="43">
        <v>112.84</v>
      </c>
      <c r="E176" s="46"/>
      <c r="F176" s="46"/>
      <c r="G176" s="40"/>
      <c r="H176" s="47"/>
      <c r="I176" s="40"/>
      <c r="J176" s="40"/>
      <c r="K176" s="40"/>
      <c r="L176" s="40"/>
      <c r="M176" s="40"/>
      <c r="N176" s="40"/>
      <c r="O176" s="40"/>
    </row>
    <row r="177" spans="1:15" s="146" customFormat="1" ht="11.25">
      <c r="A177" s="38">
        <v>154</v>
      </c>
      <c r="B177" s="144" t="s">
        <v>398</v>
      </c>
      <c r="C177" s="45" t="s">
        <v>335</v>
      </c>
      <c r="D177" s="43">
        <v>1</v>
      </c>
      <c r="E177" s="40"/>
      <c r="F177" s="46"/>
      <c r="G177" s="40"/>
      <c r="H177" s="145"/>
      <c r="I177" s="145"/>
      <c r="J177" s="40"/>
      <c r="K177" s="40"/>
      <c r="L177" s="40"/>
      <c r="M177" s="40"/>
      <c r="N177" s="40"/>
      <c r="O177" s="40"/>
    </row>
    <row r="178" spans="1:15" s="101" customFormat="1" ht="11.25">
      <c r="A178" s="38">
        <v>155</v>
      </c>
      <c r="B178" s="147" t="s">
        <v>445</v>
      </c>
      <c r="C178" s="45" t="s">
        <v>335</v>
      </c>
      <c r="D178" s="50">
        <v>1</v>
      </c>
      <c r="E178" s="65"/>
      <c r="F178" s="46"/>
      <c r="G178" s="40"/>
      <c r="H178" s="47"/>
      <c r="I178" s="40"/>
      <c r="J178" s="40"/>
      <c r="K178" s="40"/>
      <c r="L178" s="40"/>
      <c r="M178" s="40"/>
      <c r="N178" s="40"/>
      <c r="O178" s="40"/>
    </row>
    <row r="179" spans="1:15" s="101" customFormat="1" ht="11.25">
      <c r="A179" s="38">
        <v>156</v>
      </c>
      <c r="B179" s="66" t="s">
        <v>474</v>
      </c>
      <c r="C179" s="45" t="s">
        <v>291</v>
      </c>
      <c r="D179" s="40">
        <v>1.51</v>
      </c>
      <c r="E179" s="46"/>
      <c r="F179" s="46"/>
      <c r="G179" s="40"/>
      <c r="H179" s="47"/>
      <c r="I179" s="40"/>
      <c r="J179" s="40"/>
      <c r="K179" s="40"/>
      <c r="L179" s="40"/>
      <c r="M179" s="40"/>
      <c r="N179" s="40"/>
      <c r="O179" s="40"/>
    </row>
    <row r="180" spans="1:15" s="101" customFormat="1" ht="11.25">
      <c r="A180" s="38">
        <v>157</v>
      </c>
      <c r="B180" s="66" t="s">
        <v>475</v>
      </c>
      <c r="C180" s="45" t="s">
        <v>291</v>
      </c>
      <c r="D180" s="40">
        <v>1.51</v>
      </c>
      <c r="E180" s="46"/>
      <c r="F180" s="46"/>
      <c r="G180" s="40"/>
      <c r="H180" s="47"/>
      <c r="I180" s="40"/>
      <c r="J180" s="40"/>
      <c r="K180" s="40"/>
      <c r="L180" s="40"/>
      <c r="M180" s="40"/>
      <c r="N180" s="40"/>
      <c r="O180" s="40"/>
    </row>
    <row r="181" spans="1:15" s="101" customFormat="1" ht="11.25">
      <c r="A181" s="38">
        <v>158</v>
      </c>
      <c r="B181" s="66" t="s">
        <v>476</v>
      </c>
      <c r="C181" s="45" t="s">
        <v>291</v>
      </c>
      <c r="D181" s="40">
        <v>7.54</v>
      </c>
      <c r="E181" s="46"/>
      <c r="F181" s="46"/>
      <c r="G181" s="40"/>
      <c r="H181" s="47"/>
      <c r="I181" s="40"/>
      <c r="J181" s="40"/>
      <c r="K181" s="40"/>
      <c r="L181" s="40"/>
      <c r="M181" s="40"/>
      <c r="N181" s="40"/>
      <c r="O181" s="40"/>
    </row>
    <row r="182" spans="1:15" s="101" customFormat="1" ht="11.25">
      <c r="A182" s="38">
        <v>159</v>
      </c>
      <c r="B182" s="66" t="s">
        <v>477</v>
      </c>
      <c r="C182" s="45" t="s">
        <v>291</v>
      </c>
      <c r="D182" s="40">
        <v>1.07</v>
      </c>
      <c r="E182" s="46"/>
      <c r="F182" s="46"/>
      <c r="G182" s="40"/>
      <c r="H182" s="47"/>
      <c r="I182" s="40"/>
      <c r="J182" s="40"/>
      <c r="K182" s="40"/>
      <c r="L182" s="40"/>
      <c r="M182" s="40"/>
      <c r="N182" s="40"/>
      <c r="O182" s="40"/>
    </row>
    <row r="183" spans="1:15" s="101" customFormat="1" ht="11.25">
      <c r="A183" s="38">
        <v>160</v>
      </c>
      <c r="B183" s="49" t="s">
        <v>174</v>
      </c>
      <c r="C183" s="45" t="s">
        <v>341</v>
      </c>
      <c r="D183" s="50">
        <v>0.03</v>
      </c>
      <c r="E183" s="46"/>
      <c r="F183" s="46"/>
      <c r="G183" s="40"/>
      <c r="H183" s="47"/>
      <c r="I183" s="40"/>
      <c r="J183" s="40"/>
      <c r="K183" s="40"/>
      <c r="L183" s="40"/>
      <c r="M183" s="40"/>
      <c r="N183" s="40"/>
      <c r="O183" s="40"/>
    </row>
    <row r="184" spans="1:15" s="101" customFormat="1" ht="11.25">
      <c r="A184" s="38">
        <v>161</v>
      </c>
      <c r="B184" s="66" t="s">
        <v>478</v>
      </c>
      <c r="C184" s="45" t="s">
        <v>291</v>
      </c>
      <c r="D184" s="43">
        <v>142.04</v>
      </c>
      <c r="E184" s="46"/>
      <c r="F184" s="46"/>
      <c r="G184" s="40"/>
      <c r="H184" s="47"/>
      <c r="I184" s="40"/>
      <c r="J184" s="40"/>
      <c r="K184" s="40"/>
      <c r="L184" s="40"/>
      <c r="M184" s="40"/>
      <c r="N184" s="40"/>
      <c r="O184" s="40"/>
    </row>
    <row r="185" spans="1:15" s="101" customFormat="1" ht="11.25">
      <c r="A185" s="38">
        <v>162</v>
      </c>
      <c r="B185" s="66" t="s">
        <v>479</v>
      </c>
      <c r="C185" s="45" t="s">
        <v>291</v>
      </c>
      <c r="D185" s="43">
        <v>15.92</v>
      </c>
      <c r="E185" s="46"/>
      <c r="F185" s="46"/>
      <c r="G185" s="40"/>
      <c r="H185" s="47"/>
      <c r="I185" s="40"/>
      <c r="J185" s="40"/>
      <c r="K185" s="40"/>
      <c r="L185" s="40"/>
      <c r="M185" s="40"/>
      <c r="N185" s="40"/>
      <c r="O185" s="40"/>
    </row>
    <row r="186" spans="1:15" s="101" customFormat="1" ht="11.25">
      <c r="A186" s="38">
        <v>163</v>
      </c>
      <c r="B186" s="66" t="s">
        <v>446</v>
      </c>
      <c r="C186" s="45" t="s">
        <v>341</v>
      </c>
      <c r="D186" s="43">
        <v>0.17</v>
      </c>
      <c r="E186" s="46"/>
      <c r="F186" s="46"/>
      <c r="G186" s="40"/>
      <c r="H186" s="47"/>
      <c r="I186" s="40"/>
      <c r="J186" s="40"/>
      <c r="K186" s="40"/>
      <c r="L186" s="40"/>
      <c r="M186" s="40"/>
      <c r="N186" s="40"/>
      <c r="O186" s="40"/>
    </row>
    <row r="187" spans="1:15" s="101" customFormat="1" ht="11.25">
      <c r="A187" s="38">
        <v>164</v>
      </c>
      <c r="B187" s="66" t="s">
        <v>447</v>
      </c>
      <c r="C187" s="45" t="s">
        <v>340</v>
      </c>
      <c r="D187" s="43">
        <v>3.6</v>
      </c>
      <c r="E187" s="46"/>
      <c r="F187" s="46"/>
      <c r="G187" s="40"/>
      <c r="H187" s="47"/>
      <c r="I187" s="40"/>
      <c r="J187" s="40"/>
      <c r="K187" s="40"/>
      <c r="L187" s="40"/>
      <c r="M187" s="40"/>
      <c r="N187" s="40"/>
      <c r="O187" s="40"/>
    </row>
    <row r="188" spans="1:15" s="101" customFormat="1" ht="24" customHeight="1">
      <c r="A188" s="38">
        <v>165</v>
      </c>
      <c r="B188" s="42" t="s">
        <v>662</v>
      </c>
      <c r="C188" s="45" t="s">
        <v>340</v>
      </c>
      <c r="D188" s="43">
        <v>40</v>
      </c>
      <c r="E188" s="46"/>
      <c r="F188" s="46"/>
      <c r="G188" s="40"/>
      <c r="H188" s="47"/>
      <c r="I188" s="40"/>
      <c r="J188" s="40"/>
      <c r="K188" s="40"/>
      <c r="L188" s="40"/>
      <c r="M188" s="40"/>
      <c r="N188" s="40"/>
      <c r="O188" s="40"/>
    </row>
    <row r="189" spans="1:15" s="101" customFormat="1" ht="12">
      <c r="A189" s="406" t="s">
        <v>175</v>
      </c>
      <c r="B189" s="406"/>
      <c r="C189" s="406"/>
      <c r="D189" s="406"/>
      <c r="E189" s="406"/>
      <c r="F189" s="406"/>
      <c r="G189" s="406"/>
      <c r="H189" s="406"/>
      <c r="I189" s="406"/>
      <c r="J189" s="406"/>
      <c r="K189" s="406"/>
      <c r="L189" s="406"/>
      <c r="M189" s="406"/>
      <c r="N189" s="406"/>
      <c r="O189" s="406"/>
    </row>
    <row r="190" spans="1:15" s="146" customFormat="1" ht="11.25">
      <c r="A190" s="38">
        <v>166</v>
      </c>
      <c r="B190" s="144" t="s">
        <v>398</v>
      </c>
      <c r="C190" s="45" t="s">
        <v>335</v>
      </c>
      <c r="D190" s="43">
        <v>1</v>
      </c>
      <c r="E190" s="40"/>
      <c r="F190" s="46"/>
      <c r="G190" s="40"/>
      <c r="H190" s="145"/>
      <c r="I190" s="145"/>
      <c r="J190" s="40"/>
      <c r="K190" s="40"/>
      <c r="L190" s="40"/>
      <c r="M190" s="40"/>
      <c r="N190" s="40"/>
      <c r="O190" s="40"/>
    </row>
    <row r="191" spans="1:15" s="101" customFormat="1" ht="11.25">
      <c r="A191" s="38">
        <v>167</v>
      </c>
      <c r="B191" s="147" t="s">
        <v>427</v>
      </c>
      <c r="C191" s="45" t="s">
        <v>335</v>
      </c>
      <c r="D191" s="50">
        <v>1</v>
      </c>
      <c r="E191" s="65"/>
      <c r="F191" s="46"/>
      <c r="G191" s="40"/>
      <c r="H191" s="47"/>
      <c r="I191" s="40"/>
      <c r="J191" s="40"/>
      <c r="K191" s="40"/>
      <c r="L191" s="40"/>
      <c r="M191" s="40"/>
      <c r="N191" s="40"/>
      <c r="O191" s="40"/>
    </row>
    <row r="192" spans="1:15" s="101" customFormat="1" ht="11.25">
      <c r="A192" s="38">
        <v>168</v>
      </c>
      <c r="B192" s="66" t="s">
        <v>403</v>
      </c>
      <c r="C192" s="45" t="s">
        <v>291</v>
      </c>
      <c r="D192" s="43">
        <v>4895.44</v>
      </c>
      <c r="E192" s="46"/>
      <c r="F192" s="46"/>
      <c r="G192" s="40"/>
      <c r="H192" s="47"/>
      <c r="I192" s="40"/>
      <c r="J192" s="40"/>
      <c r="K192" s="40"/>
      <c r="L192" s="40"/>
      <c r="M192" s="40"/>
      <c r="N192" s="40"/>
      <c r="O192" s="40"/>
    </row>
    <row r="193" spans="1:15" s="101" customFormat="1" ht="11.25">
      <c r="A193" s="38">
        <v>169</v>
      </c>
      <c r="B193" s="66" t="s">
        <v>147</v>
      </c>
      <c r="C193" s="45" t="s">
        <v>291</v>
      </c>
      <c r="D193" s="43">
        <v>73.64</v>
      </c>
      <c r="E193" s="46"/>
      <c r="F193" s="46"/>
      <c r="G193" s="40"/>
      <c r="H193" s="47"/>
      <c r="I193" s="40"/>
      <c r="J193" s="40"/>
      <c r="K193" s="40"/>
      <c r="L193" s="40"/>
      <c r="M193" s="40"/>
      <c r="N193" s="40"/>
      <c r="O193" s="40"/>
    </row>
    <row r="194" spans="1:15" s="101" customFormat="1" ht="11.25">
      <c r="A194" s="38">
        <v>170</v>
      </c>
      <c r="B194" s="66" t="s">
        <v>148</v>
      </c>
      <c r="C194" s="45" t="s">
        <v>291</v>
      </c>
      <c r="D194" s="43">
        <v>79.96</v>
      </c>
      <c r="E194" s="46"/>
      <c r="F194" s="46"/>
      <c r="G194" s="40"/>
      <c r="H194" s="47"/>
      <c r="I194" s="40"/>
      <c r="J194" s="40"/>
      <c r="K194" s="40"/>
      <c r="L194" s="40"/>
      <c r="M194" s="40"/>
      <c r="N194" s="40"/>
      <c r="O194" s="40"/>
    </row>
    <row r="195" spans="1:15" s="101" customFormat="1" ht="11.25">
      <c r="A195" s="38">
        <v>171</v>
      </c>
      <c r="B195" s="66" t="s">
        <v>149</v>
      </c>
      <c r="C195" s="45" t="s">
        <v>291</v>
      </c>
      <c r="D195" s="43">
        <v>55.41</v>
      </c>
      <c r="E195" s="46"/>
      <c r="F195" s="46"/>
      <c r="G195" s="40"/>
      <c r="H195" s="47"/>
      <c r="I195" s="40"/>
      <c r="J195" s="40"/>
      <c r="K195" s="40"/>
      <c r="L195" s="40"/>
      <c r="M195" s="40"/>
      <c r="N195" s="40"/>
      <c r="O195" s="40"/>
    </row>
    <row r="196" spans="1:15" s="101" customFormat="1" ht="11.25">
      <c r="A196" s="38">
        <v>172</v>
      </c>
      <c r="B196" s="66" t="s">
        <v>428</v>
      </c>
      <c r="C196" s="45" t="s">
        <v>291</v>
      </c>
      <c r="D196" s="43">
        <v>288</v>
      </c>
      <c r="E196" s="46"/>
      <c r="F196" s="46"/>
      <c r="G196" s="40"/>
      <c r="H196" s="47"/>
      <c r="I196" s="40"/>
      <c r="J196" s="40"/>
      <c r="K196" s="40"/>
      <c r="L196" s="40"/>
      <c r="M196" s="40"/>
      <c r="N196" s="40"/>
      <c r="O196" s="40"/>
    </row>
    <row r="197" spans="1:15" s="101" customFormat="1" ht="11.25">
      <c r="A197" s="38">
        <v>173</v>
      </c>
      <c r="B197" s="66" t="s">
        <v>429</v>
      </c>
      <c r="C197" s="45" t="s">
        <v>291</v>
      </c>
      <c r="D197" s="43">
        <v>112</v>
      </c>
      <c r="E197" s="46"/>
      <c r="F197" s="46"/>
      <c r="G197" s="40"/>
      <c r="H197" s="47"/>
      <c r="I197" s="40"/>
      <c r="J197" s="40"/>
      <c r="K197" s="40"/>
      <c r="L197" s="40"/>
      <c r="M197" s="40"/>
      <c r="N197" s="40"/>
      <c r="O197" s="40"/>
    </row>
    <row r="198" spans="1:15" s="101" customFormat="1" ht="11.25">
      <c r="A198" s="38">
        <v>174</v>
      </c>
      <c r="B198" s="66" t="s">
        <v>150</v>
      </c>
      <c r="C198" s="45" t="s">
        <v>291</v>
      </c>
      <c r="D198" s="43">
        <v>71.14</v>
      </c>
      <c r="E198" s="46"/>
      <c r="F198" s="46"/>
      <c r="G198" s="40"/>
      <c r="H198" s="47"/>
      <c r="I198" s="40"/>
      <c r="J198" s="40"/>
      <c r="K198" s="40"/>
      <c r="L198" s="40"/>
      <c r="M198" s="40"/>
      <c r="N198" s="40"/>
      <c r="O198" s="40"/>
    </row>
    <row r="199" spans="1:15" s="101" customFormat="1" ht="11.25">
      <c r="A199" s="38">
        <v>175</v>
      </c>
      <c r="B199" s="66" t="s">
        <v>151</v>
      </c>
      <c r="C199" s="45" t="s">
        <v>291</v>
      </c>
      <c r="D199" s="43">
        <v>23.71</v>
      </c>
      <c r="E199" s="46"/>
      <c r="F199" s="46"/>
      <c r="G199" s="40"/>
      <c r="H199" s="47"/>
      <c r="I199" s="40"/>
      <c r="J199" s="40"/>
      <c r="K199" s="40"/>
      <c r="L199" s="40"/>
      <c r="M199" s="40"/>
      <c r="N199" s="40"/>
      <c r="O199" s="40"/>
    </row>
    <row r="200" spans="1:15" s="101" customFormat="1" ht="11.25">
      <c r="A200" s="38">
        <v>176</v>
      </c>
      <c r="B200" s="66" t="s">
        <v>152</v>
      </c>
      <c r="C200" s="45" t="s">
        <v>291</v>
      </c>
      <c r="D200" s="43">
        <v>113.66</v>
      </c>
      <c r="E200" s="46"/>
      <c r="F200" s="46"/>
      <c r="G200" s="40"/>
      <c r="H200" s="47"/>
      <c r="I200" s="40"/>
      <c r="J200" s="40"/>
      <c r="K200" s="40"/>
      <c r="L200" s="40"/>
      <c r="M200" s="40"/>
      <c r="N200" s="40"/>
      <c r="O200" s="40"/>
    </row>
    <row r="201" spans="1:15" s="101" customFormat="1" ht="11.25">
      <c r="A201" s="38">
        <v>177</v>
      </c>
      <c r="B201" s="66" t="s">
        <v>430</v>
      </c>
      <c r="C201" s="45" t="s">
        <v>86</v>
      </c>
      <c r="D201" s="43">
        <v>40</v>
      </c>
      <c r="E201" s="46"/>
      <c r="F201" s="46"/>
      <c r="G201" s="40"/>
      <c r="H201" s="47"/>
      <c r="I201" s="40"/>
      <c r="J201" s="40"/>
      <c r="K201" s="40"/>
      <c r="L201" s="40"/>
      <c r="M201" s="40"/>
      <c r="N201" s="40"/>
      <c r="O201" s="40"/>
    </row>
    <row r="202" spans="1:15" s="101" customFormat="1" ht="11.25">
      <c r="A202" s="38">
        <v>178</v>
      </c>
      <c r="B202" s="66" t="s">
        <v>174</v>
      </c>
      <c r="C202" s="45" t="s">
        <v>341</v>
      </c>
      <c r="D202" s="43">
        <v>49.21</v>
      </c>
      <c r="E202" s="46"/>
      <c r="F202" s="46"/>
      <c r="G202" s="40"/>
      <c r="H202" s="47"/>
      <c r="I202" s="40"/>
      <c r="J202" s="40"/>
      <c r="K202" s="40"/>
      <c r="L202" s="40"/>
      <c r="M202" s="40"/>
      <c r="N202" s="40"/>
      <c r="O202" s="40"/>
    </row>
    <row r="203" spans="1:15" s="146" customFormat="1" ht="11.25">
      <c r="A203" s="38">
        <v>179</v>
      </c>
      <c r="B203" s="144" t="s">
        <v>398</v>
      </c>
      <c r="C203" s="45" t="s">
        <v>335</v>
      </c>
      <c r="D203" s="43">
        <v>1</v>
      </c>
      <c r="E203" s="40"/>
      <c r="F203" s="46"/>
      <c r="G203" s="40"/>
      <c r="H203" s="145"/>
      <c r="I203" s="145"/>
      <c r="J203" s="40"/>
      <c r="K203" s="40"/>
      <c r="L203" s="40"/>
      <c r="M203" s="40"/>
      <c r="N203" s="40"/>
      <c r="O203" s="40"/>
    </row>
    <row r="204" spans="1:15" s="101" customFormat="1" ht="11.25">
      <c r="A204" s="38">
        <v>180</v>
      </c>
      <c r="B204" s="147" t="s">
        <v>153</v>
      </c>
      <c r="C204" s="45" t="s">
        <v>335</v>
      </c>
      <c r="D204" s="43">
        <v>1</v>
      </c>
      <c r="E204" s="65"/>
      <c r="F204" s="46"/>
      <c r="G204" s="40"/>
      <c r="H204" s="47"/>
      <c r="I204" s="40"/>
      <c r="J204" s="40"/>
      <c r="K204" s="40"/>
      <c r="L204" s="40"/>
      <c r="M204" s="40"/>
      <c r="N204" s="40"/>
      <c r="O204" s="40"/>
    </row>
    <row r="205" spans="1:15" s="101" customFormat="1" ht="11.25">
      <c r="A205" s="38">
        <v>181</v>
      </c>
      <c r="B205" s="66" t="s">
        <v>403</v>
      </c>
      <c r="C205" s="45" t="s">
        <v>291</v>
      </c>
      <c r="D205" s="43">
        <v>2131.38</v>
      </c>
      <c r="E205" s="46"/>
      <c r="F205" s="46"/>
      <c r="G205" s="40"/>
      <c r="H205" s="47"/>
      <c r="I205" s="40"/>
      <c r="J205" s="40"/>
      <c r="K205" s="40"/>
      <c r="L205" s="40"/>
      <c r="M205" s="40"/>
      <c r="N205" s="40"/>
      <c r="O205" s="40"/>
    </row>
    <row r="206" spans="1:15" s="101" customFormat="1" ht="11.25">
      <c r="A206" s="38">
        <v>182</v>
      </c>
      <c r="B206" s="66" t="s">
        <v>403</v>
      </c>
      <c r="C206" s="45" t="s">
        <v>291</v>
      </c>
      <c r="D206" s="43">
        <v>178.49</v>
      </c>
      <c r="E206" s="46"/>
      <c r="F206" s="46"/>
      <c r="G206" s="40"/>
      <c r="H206" s="47"/>
      <c r="I206" s="40"/>
      <c r="J206" s="40"/>
      <c r="K206" s="40"/>
      <c r="L206" s="40"/>
      <c r="M206" s="40"/>
      <c r="N206" s="40"/>
      <c r="O206" s="40"/>
    </row>
    <row r="207" spans="1:15" s="101" customFormat="1" ht="11.25">
      <c r="A207" s="38">
        <v>183</v>
      </c>
      <c r="B207" s="66" t="s">
        <v>147</v>
      </c>
      <c r="C207" s="45" t="s">
        <v>291</v>
      </c>
      <c r="D207" s="43">
        <v>190.04</v>
      </c>
      <c r="E207" s="46"/>
      <c r="F207" s="46"/>
      <c r="G207" s="40"/>
      <c r="H207" s="47"/>
      <c r="I207" s="40"/>
      <c r="J207" s="40"/>
      <c r="K207" s="40"/>
      <c r="L207" s="40"/>
      <c r="M207" s="40"/>
      <c r="N207" s="40"/>
      <c r="O207" s="40"/>
    </row>
    <row r="208" spans="1:15" s="101" customFormat="1" ht="11.25">
      <c r="A208" s="38">
        <v>184</v>
      </c>
      <c r="B208" s="66" t="s">
        <v>149</v>
      </c>
      <c r="C208" s="45" t="s">
        <v>291</v>
      </c>
      <c r="D208" s="43">
        <v>13.32</v>
      </c>
      <c r="E208" s="46"/>
      <c r="F208" s="46"/>
      <c r="G208" s="40"/>
      <c r="H208" s="47"/>
      <c r="I208" s="40"/>
      <c r="J208" s="40"/>
      <c r="K208" s="40"/>
      <c r="L208" s="40"/>
      <c r="M208" s="40"/>
      <c r="N208" s="40"/>
      <c r="O208" s="40"/>
    </row>
    <row r="209" spans="1:15" s="101" customFormat="1" ht="11.25">
      <c r="A209" s="38">
        <v>185</v>
      </c>
      <c r="B209" s="66" t="s">
        <v>154</v>
      </c>
      <c r="C209" s="45" t="s">
        <v>291</v>
      </c>
      <c r="D209" s="43">
        <v>70.84</v>
      </c>
      <c r="E209" s="46"/>
      <c r="F209" s="46"/>
      <c r="G209" s="40"/>
      <c r="H209" s="47"/>
      <c r="I209" s="40"/>
      <c r="J209" s="40"/>
      <c r="K209" s="40"/>
      <c r="L209" s="40"/>
      <c r="M209" s="40"/>
      <c r="N209" s="40"/>
      <c r="O209" s="40"/>
    </row>
    <row r="210" spans="1:15" s="101" customFormat="1" ht="11.25">
      <c r="A210" s="38">
        <v>186</v>
      </c>
      <c r="B210" s="66" t="s">
        <v>154</v>
      </c>
      <c r="C210" s="45" t="s">
        <v>291</v>
      </c>
      <c r="D210" s="43">
        <v>36.69</v>
      </c>
      <c r="E210" s="46"/>
      <c r="F210" s="46"/>
      <c r="G210" s="40"/>
      <c r="H210" s="47"/>
      <c r="I210" s="40"/>
      <c r="J210" s="40"/>
      <c r="K210" s="40"/>
      <c r="L210" s="40"/>
      <c r="M210" s="40"/>
      <c r="N210" s="40"/>
      <c r="O210" s="40"/>
    </row>
    <row r="211" spans="1:15" s="101" customFormat="1" ht="11.25">
      <c r="A211" s="38">
        <v>187</v>
      </c>
      <c r="B211" s="66" t="s">
        <v>155</v>
      </c>
      <c r="C211" s="45" t="s">
        <v>337</v>
      </c>
      <c r="D211" s="43">
        <v>40.4</v>
      </c>
      <c r="E211" s="46"/>
      <c r="F211" s="46"/>
      <c r="G211" s="40"/>
      <c r="H211" s="47"/>
      <c r="I211" s="40"/>
      <c r="J211" s="40"/>
      <c r="K211" s="40"/>
      <c r="L211" s="40"/>
      <c r="M211" s="40"/>
      <c r="N211" s="40"/>
      <c r="O211" s="40"/>
    </row>
    <row r="212" spans="1:15" s="101" customFormat="1" ht="11.25">
      <c r="A212" s="38">
        <v>188</v>
      </c>
      <c r="B212" s="66" t="s">
        <v>174</v>
      </c>
      <c r="C212" s="45" t="s">
        <v>341</v>
      </c>
      <c r="D212" s="50">
        <v>21.82</v>
      </c>
      <c r="E212" s="46"/>
      <c r="F212" s="46"/>
      <c r="G212" s="40"/>
      <c r="H212" s="47"/>
      <c r="I212" s="40"/>
      <c r="J212" s="40"/>
      <c r="K212" s="40"/>
      <c r="L212" s="40"/>
      <c r="M212" s="40"/>
      <c r="N212" s="40"/>
      <c r="O212" s="40"/>
    </row>
    <row r="213" spans="1:15" s="146" customFormat="1" ht="11.25">
      <c r="A213" s="38">
        <v>189</v>
      </c>
      <c r="B213" s="144" t="s">
        <v>398</v>
      </c>
      <c r="C213" s="45" t="s">
        <v>335</v>
      </c>
      <c r="D213" s="43">
        <v>1</v>
      </c>
      <c r="E213" s="40"/>
      <c r="F213" s="46"/>
      <c r="G213" s="40"/>
      <c r="H213" s="145"/>
      <c r="I213" s="145"/>
      <c r="J213" s="40"/>
      <c r="K213" s="40"/>
      <c r="L213" s="40"/>
      <c r="M213" s="40"/>
      <c r="N213" s="40"/>
      <c r="O213" s="40"/>
    </row>
    <row r="214" spans="1:15" s="101" customFormat="1" ht="11.25">
      <c r="A214" s="38">
        <v>190</v>
      </c>
      <c r="B214" s="147" t="s">
        <v>448</v>
      </c>
      <c r="C214" s="45" t="s">
        <v>335</v>
      </c>
      <c r="D214" s="50">
        <v>1</v>
      </c>
      <c r="E214" s="65"/>
      <c r="F214" s="46"/>
      <c r="G214" s="40"/>
      <c r="H214" s="47"/>
      <c r="I214" s="40"/>
      <c r="J214" s="40"/>
      <c r="K214" s="40"/>
      <c r="L214" s="40"/>
      <c r="M214" s="40"/>
      <c r="N214" s="40"/>
      <c r="O214" s="40"/>
    </row>
    <row r="215" spans="1:15" s="101" customFormat="1" ht="11.25">
      <c r="A215" s="38">
        <v>191</v>
      </c>
      <c r="B215" s="148" t="s">
        <v>449</v>
      </c>
      <c r="C215" s="45" t="s">
        <v>291</v>
      </c>
      <c r="D215" s="149">
        <v>529.2</v>
      </c>
      <c r="E215" s="46"/>
      <c r="F215" s="46"/>
      <c r="G215" s="40"/>
      <c r="H215" s="47"/>
      <c r="I215" s="40"/>
      <c r="J215" s="40"/>
      <c r="K215" s="40"/>
      <c r="L215" s="40"/>
      <c r="M215" s="40"/>
      <c r="N215" s="40"/>
      <c r="O215" s="40"/>
    </row>
    <row r="216" spans="1:15" s="101" customFormat="1" ht="11.25">
      <c r="A216" s="38">
        <v>192</v>
      </c>
      <c r="B216" s="148" t="s">
        <v>450</v>
      </c>
      <c r="C216" s="45" t="s">
        <v>291</v>
      </c>
      <c r="D216" s="149">
        <v>37.95</v>
      </c>
      <c r="E216" s="46"/>
      <c r="F216" s="46"/>
      <c r="G216" s="40"/>
      <c r="H216" s="47"/>
      <c r="I216" s="40"/>
      <c r="J216" s="40"/>
      <c r="K216" s="40"/>
      <c r="L216" s="40"/>
      <c r="M216" s="40"/>
      <c r="N216" s="40"/>
      <c r="O216" s="40"/>
    </row>
    <row r="217" spans="1:15" s="101" customFormat="1" ht="11.25">
      <c r="A217" s="38">
        <v>193</v>
      </c>
      <c r="B217" s="148" t="s">
        <v>451</v>
      </c>
      <c r="C217" s="45" t="s">
        <v>291</v>
      </c>
      <c r="D217" s="149">
        <v>144.96</v>
      </c>
      <c r="E217" s="46"/>
      <c r="F217" s="46"/>
      <c r="G217" s="40"/>
      <c r="H217" s="47"/>
      <c r="I217" s="40"/>
      <c r="J217" s="40"/>
      <c r="K217" s="40"/>
      <c r="L217" s="40"/>
      <c r="M217" s="40"/>
      <c r="N217" s="40"/>
      <c r="O217" s="40"/>
    </row>
    <row r="218" spans="1:15" s="101" customFormat="1" ht="11.25">
      <c r="A218" s="38">
        <v>194</v>
      </c>
      <c r="B218" s="148" t="s">
        <v>679</v>
      </c>
      <c r="C218" s="45" t="s">
        <v>291</v>
      </c>
      <c r="D218" s="149">
        <v>17.76</v>
      </c>
      <c r="E218" s="46"/>
      <c r="F218" s="46"/>
      <c r="G218" s="40"/>
      <c r="H218" s="47"/>
      <c r="I218" s="40"/>
      <c r="J218" s="40"/>
      <c r="K218" s="40"/>
      <c r="L218" s="40"/>
      <c r="M218" s="40"/>
      <c r="N218" s="40"/>
      <c r="O218" s="40"/>
    </row>
    <row r="219" spans="1:15" s="101" customFormat="1" ht="11.25">
      <c r="A219" s="38">
        <v>195</v>
      </c>
      <c r="B219" s="148" t="s">
        <v>460</v>
      </c>
      <c r="C219" s="45" t="s">
        <v>291</v>
      </c>
      <c r="D219" s="149">
        <v>37.95</v>
      </c>
      <c r="E219" s="46"/>
      <c r="F219" s="46"/>
      <c r="G219" s="40"/>
      <c r="H219" s="47"/>
      <c r="I219" s="40"/>
      <c r="J219" s="40"/>
      <c r="K219" s="40"/>
      <c r="L219" s="40"/>
      <c r="M219" s="40"/>
      <c r="N219" s="40"/>
      <c r="O219" s="40"/>
    </row>
    <row r="220" spans="1:15" s="101" customFormat="1" ht="11.25">
      <c r="A220" s="38">
        <v>196</v>
      </c>
      <c r="B220" s="148" t="s">
        <v>452</v>
      </c>
      <c r="C220" s="45" t="s">
        <v>291</v>
      </c>
      <c r="D220" s="149">
        <v>16.9</v>
      </c>
      <c r="E220" s="46"/>
      <c r="F220" s="46"/>
      <c r="G220" s="40"/>
      <c r="H220" s="47"/>
      <c r="I220" s="40"/>
      <c r="J220" s="40"/>
      <c r="K220" s="40"/>
      <c r="L220" s="40"/>
      <c r="M220" s="40"/>
      <c r="N220" s="40"/>
      <c r="O220" s="40"/>
    </row>
    <row r="221" spans="1:15" s="101" customFormat="1" ht="11.25">
      <c r="A221" s="38">
        <v>197</v>
      </c>
      <c r="B221" s="148" t="s">
        <v>453</v>
      </c>
      <c r="C221" s="45" t="s">
        <v>291</v>
      </c>
      <c r="D221" s="149">
        <v>1.94</v>
      </c>
      <c r="E221" s="46"/>
      <c r="F221" s="46"/>
      <c r="G221" s="40"/>
      <c r="H221" s="47"/>
      <c r="I221" s="40"/>
      <c r="J221" s="40"/>
      <c r="K221" s="40"/>
      <c r="L221" s="40"/>
      <c r="M221" s="40"/>
      <c r="N221" s="40"/>
      <c r="O221" s="40"/>
    </row>
    <row r="222" spans="1:15" s="101" customFormat="1" ht="11.25">
      <c r="A222" s="38">
        <v>198</v>
      </c>
      <c r="B222" s="148" t="s">
        <v>454</v>
      </c>
      <c r="C222" s="45" t="s">
        <v>291</v>
      </c>
      <c r="D222" s="149">
        <v>14.4</v>
      </c>
      <c r="E222" s="46"/>
      <c r="F222" s="46"/>
      <c r="G222" s="40"/>
      <c r="H222" s="47"/>
      <c r="I222" s="40"/>
      <c r="J222" s="40"/>
      <c r="K222" s="40"/>
      <c r="L222" s="40"/>
      <c r="M222" s="40"/>
      <c r="N222" s="40"/>
      <c r="O222" s="40"/>
    </row>
    <row r="223" spans="1:15" s="101" customFormat="1" ht="11.25">
      <c r="A223" s="38">
        <v>199</v>
      </c>
      <c r="B223" s="148" t="s">
        <v>174</v>
      </c>
      <c r="C223" s="45" t="s">
        <v>341</v>
      </c>
      <c r="D223" s="149">
        <v>0.73</v>
      </c>
      <c r="E223" s="46"/>
      <c r="F223" s="46"/>
      <c r="G223" s="40"/>
      <c r="H223" s="47"/>
      <c r="I223" s="40"/>
      <c r="J223" s="40"/>
      <c r="K223" s="40"/>
      <c r="L223" s="40"/>
      <c r="M223" s="40"/>
      <c r="N223" s="40"/>
      <c r="O223" s="40"/>
    </row>
    <row r="224" spans="1:15" s="101" customFormat="1" ht="11.25">
      <c r="A224" s="38">
        <v>200</v>
      </c>
      <c r="B224" s="148" t="s">
        <v>405</v>
      </c>
      <c r="C224" s="45" t="s">
        <v>341</v>
      </c>
      <c r="D224" s="149">
        <v>0.59</v>
      </c>
      <c r="E224" s="46"/>
      <c r="F224" s="46"/>
      <c r="G224" s="40"/>
      <c r="H224" s="47"/>
      <c r="I224" s="40"/>
      <c r="J224" s="40"/>
      <c r="K224" s="40"/>
      <c r="L224" s="40"/>
      <c r="M224" s="40"/>
      <c r="N224" s="40"/>
      <c r="O224" s="40"/>
    </row>
    <row r="225" spans="1:15" s="101" customFormat="1" ht="11.25">
      <c r="A225" s="38">
        <v>201</v>
      </c>
      <c r="B225" s="148" t="s">
        <v>455</v>
      </c>
      <c r="C225" s="45" t="s">
        <v>291</v>
      </c>
      <c r="D225" s="149">
        <v>54.24</v>
      </c>
      <c r="E225" s="46"/>
      <c r="F225" s="46"/>
      <c r="G225" s="40"/>
      <c r="H225" s="47"/>
      <c r="I225" s="40"/>
      <c r="J225" s="40"/>
      <c r="K225" s="40"/>
      <c r="L225" s="40"/>
      <c r="M225" s="40"/>
      <c r="N225" s="40"/>
      <c r="O225" s="40"/>
    </row>
    <row r="226" spans="1:15" s="101" customFormat="1" ht="11.25">
      <c r="A226" s="38">
        <v>202</v>
      </c>
      <c r="B226" s="148" t="s">
        <v>455</v>
      </c>
      <c r="C226" s="45" t="s">
        <v>291</v>
      </c>
      <c r="D226" s="149">
        <v>54.9</v>
      </c>
      <c r="E226" s="46"/>
      <c r="F226" s="46"/>
      <c r="G226" s="40"/>
      <c r="H226" s="47"/>
      <c r="I226" s="40"/>
      <c r="J226" s="40"/>
      <c r="K226" s="40"/>
      <c r="L226" s="40"/>
      <c r="M226" s="40"/>
      <c r="N226" s="40"/>
      <c r="O226" s="40"/>
    </row>
    <row r="227" spans="1:15" s="101" customFormat="1" ht="11.25">
      <c r="A227" s="38">
        <v>203</v>
      </c>
      <c r="B227" s="148" t="s">
        <v>455</v>
      </c>
      <c r="C227" s="45" t="s">
        <v>291</v>
      </c>
      <c r="D227" s="149">
        <v>43.34</v>
      </c>
      <c r="E227" s="46"/>
      <c r="F227" s="46"/>
      <c r="G227" s="40"/>
      <c r="H227" s="47"/>
      <c r="I227" s="40"/>
      <c r="J227" s="40"/>
      <c r="K227" s="40"/>
      <c r="L227" s="40"/>
      <c r="M227" s="40"/>
      <c r="N227" s="40"/>
      <c r="O227" s="40"/>
    </row>
    <row r="228" spans="1:15" s="101" customFormat="1" ht="11.25">
      <c r="A228" s="38">
        <v>204</v>
      </c>
      <c r="B228" s="148" t="s">
        <v>456</v>
      </c>
      <c r="C228" s="45" t="s">
        <v>291</v>
      </c>
      <c r="D228" s="149">
        <v>1.28</v>
      </c>
      <c r="E228" s="46"/>
      <c r="F228" s="46"/>
      <c r="G228" s="40"/>
      <c r="H228" s="47"/>
      <c r="I228" s="40"/>
      <c r="J228" s="40"/>
      <c r="K228" s="40"/>
      <c r="L228" s="40"/>
      <c r="M228" s="40"/>
      <c r="N228" s="40"/>
      <c r="O228" s="40"/>
    </row>
    <row r="229" spans="1:15" s="101" customFormat="1" ht="11.25">
      <c r="A229" s="38">
        <v>205</v>
      </c>
      <c r="B229" s="150" t="s">
        <v>465</v>
      </c>
      <c r="C229" s="40" t="s">
        <v>337</v>
      </c>
      <c r="D229" s="149">
        <v>16</v>
      </c>
      <c r="E229" s="46"/>
      <c r="F229" s="46"/>
      <c r="G229" s="40"/>
      <c r="H229" s="47"/>
      <c r="I229" s="40"/>
      <c r="J229" s="40"/>
      <c r="K229" s="40"/>
      <c r="L229" s="40"/>
      <c r="M229" s="40"/>
      <c r="N229" s="40"/>
      <c r="O229" s="40"/>
    </row>
    <row r="230" spans="1:15" s="101" customFormat="1" ht="11.25">
      <c r="A230" s="38">
        <v>206</v>
      </c>
      <c r="B230" s="148" t="s">
        <v>462</v>
      </c>
      <c r="C230" s="45" t="s">
        <v>337</v>
      </c>
      <c r="D230" s="149">
        <v>60</v>
      </c>
      <c r="E230" s="46"/>
      <c r="F230" s="46"/>
      <c r="G230" s="40"/>
      <c r="H230" s="47"/>
      <c r="I230" s="40"/>
      <c r="J230" s="40"/>
      <c r="K230" s="40"/>
      <c r="L230" s="40"/>
      <c r="M230" s="40"/>
      <c r="N230" s="40"/>
      <c r="O230" s="40"/>
    </row>
    <row r="231" spans="1:15" s="101" customFormat="1" ht="11.25">
      <c r="A231" s="38">
        <v>207</v>
      </c>
      <c r="B231" s="148" t="s">
        <v>457</v>
      </c>
      <c r="C231" s="40" t="s">
        <v>337</v>
      </c>
      <c r="D231" s="149">
        <v>10</v>
      </c>
      <c r="E231" s="65"/>
      <c r="F231" s="46"/>
      <c r="G231" s="40"/>
      <c r="H231" s="47"/>
      <c r="I231" s="40"/>
      <c r="J231" s="40"/>
      <c r="K231" s="40"/>
      <c r="L231" s="40"/>
      <c r="M231" s="40"/>
      <c r="N231" s="40"/>
      <c r="O231" s="40"/>
    </row>
    <row r="232" spans="1:15" s="101" customFormat="1" ht="11.25">
      <c r="A232" s="38">
        <v>208</v>
      </c>
      <c r="B232" s="151" t="s">
        <v>167</v>
      </c>
      <c r="C232" s="45" t="s">
        <v>341</v>
      </c>
      <c r="D232" s="152">
        <v>0.21</v>
      </c>
      <c r="E232" s="46"/>
      <c r="F232" s="46"/>
      <c r="G232" s="40"/>
      <c r="H232" s="47"/>
      <c r="I232" s="40"/>
      <c r="J232" s="40"/>
      <c r="K232" s="40"/>
      <c r="L232" s="40"/>
      <c r="M232" s="40"/>
      <c r="N232" s="40"/>
      <c r="O232" s="40"/>
    </row>
    <row r="233" spans="1:15" s="101" customFormat="1" ht="11.25">
      <c r="A233" s="38">
        <v>209</v>
      </c>
      <c r="B233" s="151" t="s">
        <v>169</v>
      </c>
      <c r="C233" s="45" t="s">
        <v>536</v>
      </c>
      <c r="D233" s="152">
        <v>0.15</v>
      </c>
      <c r="E233" s="46"/>
      <c r="F233" s="46"/>
      <c r="G233" s="40"/>
      <c r="H233" s="47"/>
      <c r="I233" s="40"/>
      <c r="J233" s="40"/>
      <c r="K233" s="40"/>
      <c r="L233" s="40"/>
      <c r="M233" s="40"/>
      <c r="N233" s="40"/>
      <c r="O233" s="40"/>
    </row>
    <row r="234" spans="1:15" s="101" customFormat="1" ht="11.25">
      <c r="A234" s="38">
        <v>210</v>
      </c>
      <c r="B234" s="304" t="s">
        <v>187</v>
      </c>
      <c r="C234" s="305" t="s">
        <v>206</v>
      </c>
      <c r="D234" s="306">
        <v>16</v>
      </c>
      <c r="E234" s="46"/>
      <c r="F234" s="46"/>
      <c r="G234" s="40"/>
      <c r="H234" s="47"/>
      <c r="I234" s="40"/>
      <c r="J234" s="40"/>
      <c r="K234" s="40"/>
      <c r="L234" s="40"/>
      <c r="M234" s="40"/>
      <c r="N234" s="40"/>
      <c r="O234" s="40"/>
    </row>
    <row r="235" spans="1:15" s="146" customFormat="1" ht="11.25">
      <c r="A235" s="38">
        <v>211</v>
      </c>
      <c r="B235" s="282" t="s">
        <v>398</v>
      </c>
      <c r="C235" s="283" t="s">
        <v>335</v>
      </c>
      <c r="D235" s="291">
        <v>1</v>
      </c>
      <c r="E235" s="40"/>
      <c r="F235" s="46"/>
      <c r="G235" s="40"/>
      <c r="H235" s="145"/>
      <c r="I235" s="145"/>
      <c r="J235" s="40"/>
      <c r="K235" s="40"/>
      <c r="L235" s="40"/>
      <c r="M235" s="40"/>
      <c r="N235" s="40"/>
      <c r="O235" s="40"/>
    </row>
    <row r="236" spans="1:15" s="101" customFormat="1" ht="11.25">
      <c r="A236" s="38">
        <v>212</v>
      </c>
      <c r="B236" s="147" t="s">
        <v>166</v>
      </c>
      <c r="C236" s="45" t="s">
        <v>335</v>
      </c>
      <c r="D236" s="50">
        <v>1</v>
      </c>
      <c r="E236" s="40"/>
      <c r="F236" s="46"/>
      <c r="G236" s="40"/>
      <c r="H236" s="145"/>
      <c r="I236" s="145"/>
      <c r="J236" s="40"/>
      <c r="K236" s="40"/>
      <c r="L236" s="40"/>
      <c r="M236" s="40"/>
      <c r="N236" s="40"/>
      <c r="O236" s="40"/>
    </row>
    <row r="237" spans="1:15" s="101" customFormat="1" ht="11.25">
      <c r="A237" s="38">
        <v>213</v>
      </c>
      <c r="B237" s="148" t="s">
        <v>449</v>
      </c>
      <c r="C237" s="45" t="s">
        <v>291</v>
      </c>
      <c r="D237" s="152">
        <v>529.2</v>
      </c>
      <c r="E237" s="46"/>
      <c r="F237" s="46"/>
      <c r="G237" s="40"/>
      <c r="H237" s="47"/>
      <c r="I237" s="40"/>
      <c r="J237" s="40"/>
      <c r="K237" s="40"/>
      <c r="L237" s="40"/>
      <c r="M237" s="40"/>
      <c r="N237" s="40"/>
      <c r="O237" s="40"/>
    </row>
    <row r="238" spans="1:15" s="101" customFormat="1" ht="11.25">
      <c r="A238" s="38">
        <v>214</v>
      </c>
      <c r="B238" s="148" t="s">
        <v>449</v>
      </c>
      <c r="C238" s="45" t="s">
        <v>291</v>
      </c>
      <c r="D238" s="152">
        <v>37.95</v>
      </c>
      <c r="E238" s="46"/>
      <c r="F238" s="46"/>
      <c r="G238" s="40"/>
      <c r="H238" s="47"/>
      <c r="I238" s="40"/>
      <c r="J238" s="40"/>
      <c r="K238" s="40"/>
      <c r="L238" s="40"/>
      <c r="M238" s="40"/>
      <c r="N238" s="40"/>
      <c r="O238" s="40"/>
    </row>
    <row r="239" spans="1:15" s="101" customFormat="1" ht="11.25">
      <c r="A239" s="38">
        <v>215</v>
      </c>
      <c r="B239" s="151" t="s">
        <v>458</v>
      </c>
      <c r="C239" s="45" t="s">
        <v>291</v>
      </c>
      <c r="D239" s="152">
        <v>144.96</v>
      </c>
      <c r="E239" s="46"/>
      <c r="F239" s="46"/>
      <c r="G239" s="40"/>
      <c r="H239" s="47"/>
      <c r="I239" s="40"/>
      <c r="J239" s="40"/>
      <c r="K239" s="40"/>
      <c r="L239" s="40"/>
      <c r="M239" s="40"/>
      <c r="N239" s="40"/>
      <c r="O239" s="40"/>
    </row>
    <row r="240" spans="1:15" s="101" customFormat="1" ht="11.25">
      <c r="A240" s="38">
        <v>216</v>
      </c>
      <c r="B240" s="151" t="s">
        <v>459</v>
      </c>
      <c r="C240" s="45" t="s">
        <v>291</v>
      </c>
      <c r="D240" s="152">
        <v>75.78</v>
      </c>
      <c r="E240" s="46"/>
      <c r="F240" s="46"/>
      <c r="G240" s="40"/>
      <c r="H240" s="47"/>
      <c r="I240" s="40"/>
      <c r="J240" s="40"/>
      <c r="K240" s="40"/>
      <c r="L240" s="40"/>
      <c r="M240" s="40"/>
      <c r="N240" s="40"/>
      <c r="O240" s="40"/>
    </row>
    <row r="241" spans="1:15" s="101" customFormat="1" ht="11.25">
      <c r="A241" s="38">
        <v>217</v>
      </c>
      <c r="B241" s="151" t="s">
        <v>460</v>
      </c>
      <c r="C241" s="40" t="s">
        <v>291</v>
      </c>
      <c r="D241" s="152">
        <v>37.95</v>
      </c>
      <c r="E241" s="46"/>
      <c r="F241" s="46"/>
      <c r="G241" s="40"/>
      <c r="H241" s="47"/>
      <c r="I241" s="40"/>
      <c r="J241" s="40"/>
      <c r="K241" s="40"/>
      <c r="L241" s="40"/>
      <c r="M241" s="40"/>
      <c r="N241" s="40"/>
      <c r="O241" s="40"/>
    </row>
    <row r="242" spans="1:15" s="101" customFormat="1" ht="11.25">
      <c r="A242" s="38">
        <v>218</v>
      </c>
      <c r="B242" s="151" t="s">
        <v>461</v>
      </c>
      <c r="C242" s="45" t="s">
        <v>291</v>
      </c>
      <c r="D242" s="152">
        <v>5.82</v>
      </c>
      <c r="E242" s="46"/>
      <c r="F242" s="46"/>
      <c r="G242" s="40"/>
      <c r="H242" s="47"/>
      <c r="I242" s="40"/>
      <c r="J242" s="40"/>
      <c r="K242" s="40"/>
      <c r="L242" s="40"/>
      <c r="M242" s="40"/>
      <c r="N242" s="40"/>
      <c r="O242" s="40"/>
    </row>
    <row r="243" spans="1:15" s="101" customFormat="1" ht="11.25">
      <c r="A243" s="38">
        <v>219</v>
      </c>
      <c r="B243" s="151" t="s">
        <v>454</v>
      </c>
      <c r="C243" s="45" t="s">
        <v>291</v>
      </c>
      <c r="D243" s="152">
        <v>43.2</v>
      </c>
      <c r="E243" s="46"/>
      <c r="F243" s="46"/>
      <c r="G243" s="40"/>
      <c r="H243" s="47"/>
      <c r="I243" s="40"/>
      <c r="J243" s="40"/>
      <c r="K243" s="40"/>
      <c r="L243" s="40"/>
      <c r="M243" s="40"/>
      <c r="N243" s="40"/>
      <c r="O243" s="40"/>
    </row>
    <row r="244" spans="1:15" s="101" customFormat="1" ht="11.25">
      <c r="A244" s="38">
        <v>220</v>
      </c>
      <c r="B244" s="151" t="s">
        <v>174</v>
      </c>
      <c r="C244" s="45" t="s">
        <v>341</v>
      </c>
      <c r="D244" s="152">
        <v>0.73</v>
      </c>
      <c r="E244" s="46"/>
      <c r="F244" s="46"/>
      <c r="G244" s="40"/>
      <c r="H244" s="47"/>
      <c r="I244" s="40"/>
      <c r="J244" s="40"/>
      <c r="K244" s="40"/>
      <c r="L244" s="40"/>
      <c r="M244" s="40"/>
      <c r="N244" s="40"/>
      <c r="O244" s="40"/>
    </row>
    <row r="245" spans="1:15" s="101" customFormat="1" ht="11.25">
      <c r="A245" s="38">
        <v>221</v>
      </c>
      <c r="B245" s="151" t="s">
        <v>463</v>
      </c>
      <c r="C245" s="45" t="s">
        <v>341</v>
      </c>
      <c r="D245" s="152">
        <v>1.31</v>
      </c>
      <c r="E245" s="46"/>
      <c r="F245" s="46"/>
      <c r="G245" s="40"/>
      <c r="H245" s="47"/>
      <c r="I245" s="40"/>
      <c r="J245" s="40"/>
      <c r="K245" s="40"/>
      <c r="L245" s="40"/>
      <c r="M245" s="40"/>
      <c r="N245" s="40"/>
      <c r="O245" s="40"/>
    </row>
    <row r="246" spans="1:15" s="101" customFormat="1" ht="11.25">
      <c r="A246" s="38">
        <v>222</v>
      </c>
      <c r="B246" s="148" t="s">
        <v>455</v>
      </c>
      <c r="C246" s="40" t="s">
        <v>291</v>
      </c>
      <c r="D246" s="152">
        <v>64.43</v>
      </c>
      <c r="E246" s="46"/>
      <c r="F246" s="46"/>
      <c r="G246" s="40"/>
      <c r="H246" s="47"/>
      <c r="I246" s="40"/>
      <c r="J246" s="40"/>
      <c r="K246" s="40"/>
      <c r="L246" s="40"/>
      <c r="M246" s="40"/>
      <c r="N246" s="40"/>
      <c r="O246" s="40"/>
    </row>
    <row r="247" spans="1:15" s="101" customFormat="1" ht="11.25">
      <c r="A247" s="38">
        <v>223</v>
      </c>
      <c r="B247" s="151" t="s">
        <v>455</v>
      </c>
      <c r="C247" s="40" t="s">
        <v>291</v>
      </c>
      <c r="D247" s="152">
        <v>54.9</v>
      </c>
      <c r="E247" s="46"/>
      <c r="F247" s="46"/>
      <c r="G247" s="40"/>
      <c r="H247" s="47"/>
      <c r="I247" s="40"/>
      <c r="J247" s="40"/>
      <c r="K247" s="40"/>
      <c r="L247" s="40"/>
      <c r="M247" s="40"/>
      <c r="N247" s="40"/>
      <c r="O247" s="40"/>
    </row>
    <row r="248" spans="1:15" s="101" customFormat="1" ht="11.25">
      <c r="A248" s="38">
        <v>224</v>
      </c>
      <c r="B248" s="151" t="s">
        <v>455</v>
      </c>
      <c r="C248" s="40" t="s">
        <v>291</v>
      </c>
      <c r="D248" s="152">
        <v>43.34</v>
      </c>
      <c r="E248" s="46"/>
      <c r="F248" s="46"/>
      <c r="G248" s="40"/>
      <c r="H248" s="47"/>
      <c r="I248" s="40"/>
      <c r="J248" s="40"/>
      <c r="K248" s="40"/>
      <c r="L248" s="40"/>
      <c r="M248" s="40"/>
      <c r="N248" s="40"/>
      <c r="O248" s="40"/>
    </row>
    <row r="249" spans="1:15" s="101" customFormat="1" ht="11.25">
      <c r="A249" s="38">
        <v>225</v>
      </c>
      <c r="B249" s="151" t="s">
        <v>456</v>
      </c>
      <c r="C249" s="45" t="s">
        <v>291</v>
      </c>
      <c r="D249" s="152">
        <v>1.28</v>
      </c>
      <c r="E249" s="46"/>
      <c r="F249" s="46"/>
      <c r="G249" s="40"/>
      <c r="H249" s="47"/>
      <c r="I249" s="40"/>
      <c r="J249" s="40"/>
      <c r="K249" s="40"/>
      <c r="L249" s="40"/>
      <c r="M249" s="40"/>
      <c r="N249" s="40"/>
      <c r="O249" s="40"/>
    </row>
    <row r="250" spans="1:15" s="101" customFormat="1" ht="11.25">
      <c r="A250" s="38">
        <v>226</v>
      </c>
      <c r="B250" s="153" t="s">
        <v>464</v>
      </c>
      <c r="C250" s="40" t="s">
        <v>337</v>
      </c>
      <c r="D250" s="152">
        <v>24</v>
      </c>
      <c r="E250" s="46"/>
      <c r="F250" s="46"/>
      <c r="G250" s="40"/>
      <c r="H250" s="47"/>
      <c r="I250" s="40"/>
      <c r="J250" s="40"/>
      <c r="K250" s="40"/>
      <c r="L250" s="40"/>
      <c r="M250" s="40"/>
      <c r="N250" s="40"/>
      <c r="O250" s="40"/>
    </row>
    <row r="251" spans="1:15" s="101" customFormat="1" ht="11.25">
      <c r="A251" s="38">
        <v>227</v>
      </c>
      <c r="B251" s="151" t="s">
        <v>462</v>
      </c>
      <c r="C251" s="45" t="s">
        <v>337</v>
      </c>
      <c r="D251" s="152">
        <v>60</v>
      </c>
      <c r="E251" s="46"/>
      <c r="F251" s="46"/>
      <c r="G251" s="40"/>
      <c r="H251" s="47"/>
      <c r="I251" s="40"/>
      <c r="J251" s="40"/>
      <c r="K251" s="40"/>
      <c r="L251" s="40"/>
      <c r="M251" s="40"/>
      <c r="N251" s="40"/>
      <c r="O251" s="40"/>
    </row>
    <row r="252" spans="1:15" s="101" customFormat="1" ht="11.25">
      <c r="A252" s="38">
        <v>228</v>
      </c>
      <c r="B252" s="151" t="s">
        <v>457</v>
      </c>
      <c r="C252" s="40" t="s">
        <v>337</v>
      </c>
      <c r="D252" s="152">
        <v>10</v>
      </c>
      <c r="E252" s="65"/>
      <c r="F252" s="46"/>
      <c r="G252" s="40"/>
      <c r="H252" s="47"/>
      <c r="I252" s="40"/>
      <c r="J252" s="40"/>
      <c r="K252" s="40"/>
      <c r="L252" s="40"/>
      <c r="M252" s="40"/>
      <c r="N252" s="40"/>
      <c r="O252" s="40"/>
    </row>
    <row r="253" spans="1:15" s="101" customFormat="1" ht="11.25">
      <c r="A253" s="38">
        <v>229</v>
      </c>
      <c r="B253" s="151" t="s">
        <v>167</v>
      </c>
      <c r="C253" s="45" t="s">
        <v>341</v>
      </c>
      <c r="D253" s="152">
        <v>0.21</v>
      </c>
      <c r="E253" s="46"/>
      <c r="F253" s="46"/>
      <c r="G253" s="40"/>
      <c r="H253" s="47"/>
      <c r="I253" s="40"/>
      <c r="J253" s="40"/>
      <c r="K253" s="40"/>
      <c r="L253" s="40"/>
      <c r="M253" s="40"/>
      <c r="N253" s="40"/>
      <c r="O253" s="40"/>
    </row>
    <row r="254" spans="1:15" s="101" customFormat="1" ht="11.25">
      <c r="A254" s="38">
        <v>230</v>
      </c>
      <c r="B254" s="151" t="s">
        <v>169</v>
      </c>
      <c r="C254" s="45" t="s">
        <v>536</v>
      </c>
      <c r="D254" s="152">
        <v>0.3</v>
      </c>
      <c r="E254" s="46"/>
      <c r="F254" s="46"/>
      <c r="G254" s="40"/>
      <c r="H254" s="47"/>
      <c r="I254" s="40"/>
      <c r="J254" s="40"/>
      <c r="K254" s="40"/>
      <c r="L254" s="40"/>
      <c r="M254" s="40"/>
      <c r="N254" s="40"/>
      <c r="O254" s="40"/>
    </row>
    <row r="255" spans="1:15" s="101" customFormat="1" ht="11.25">
      <c r="A255" s="38">
        <v>231</v>
      </c>
      <c r="B255" s="281" t="s">
        <v>187</v>
      </c>
      <c r="C255" s="292" t="s">
        <v>206</v>
      </c>
      <c r="D255" s="307">
        <v>16</v>
      </c>
      <c r="E255" s="46"/>
      <c r="F255" s="46"/>
      <c r="G255" s="40"/>
      <c r="H255" s="47"/>
      <c r="I255" s="40"/>
      <c r="J255" s="40"/>
      <c r="K255" s="40"/>
      <c r="L255" s="40"/>
      <c r="M255" s="40"/>
      <c r="N255" s="40"/>
      <c r="O255" s="40"/>
    </row>
    <row r="256" spans="1:15" s="101" customFormat="1" ht="12.75" customHeight="1">
      <c r="A256" s="405" t="s">
        <v>114</v>
      </c>
      <c r="B256" s="405"/>
      <c r="C256" s="405"/>
      <c r="D256" s="405"/>
      <c r="E256" s="405"/>
      <c r="F256" s="405"/>
      <c r="G256" s="405"/>
      <c r="H256" s="405"/>
      <c r="I256" s="405"/>
      <c r="J256" s="405"/>
      <c r="K256" s="405"/>
      <c r="L256" s="405"/>
      <c r="M256" s="405"/>
      <c r="N256" s="405"/>
      <c r="O256" s="405"/>
    </row>
    <row r="257" spans="1:15" s="101" customFormat="1" ht="11.25">
      <c r="A257" s="38">
        <v>232</v>
      </c>
      <c r="B257" s="103" t="s">
        <v>115</v>
      </c>
      <c r="C257" s="67" t="s">
        <v>337</v>
      </c>
      <c r="D257" s="68">
        <v>64</v>
      </c>
      <c r="E257" s="53"/>
      <c r="F257" s="46"/>
      <c r="G257" s="40"/>
      <c r="H257" s="69"/>
      <c r="I257" s="40"/>
      <c r="J257" s="40"/>
      <c r="K257" s="40"/>
      <c r="L257" s="40"/>
      <c r="M257" s="40"/>
      <c r="N257" s="40"/>
      <c r="O257" s="40"/>
    </row>
    <row r="258" spans="1:15" s="101" customFormat="1" ht="11.25">
      <c r="A258" s="38">
        <v>233</v>
      </c>
      <c r="B258" s="286" t="s">
        <v>663</v>
      </c>
      <c r="C258" s="287" t="s">
        <v>337</v>
      </c>
      <c r="D258" s="293">
        <v>64</v>
      </c>
      <c r="E258" s="53"/>
      <c r="F258" s="46"/>
      <c r="G258" s="40"/>
      <c r="H258" s="69"/>
      <c r="I258" s="40"/>
      <c r="J258" s="40"/>
      <c r="K258" s="40"/>
      <c r="L258" s="40"/>
      <c r="M258" s="40"/>
      <c r="N258" s="40"/>
      <c r="O258" s="40"/>
    </row>
    <row r="259" spans="1:15" s="101" customFormat="1" ht="11.25">
      <c r="A259" s="38">
        <v>234</v>
      </c>
      <c r="B259" s="103" t="s">
        <v>116</v>
      </c>
      <c r="C259" s="67" t="s">
        <v>337</v>
      </c>
      <c r="D259" s="68">
        <v>96</v>
      </c>
      <c r="E259" s="53"/>
      <c r="F259" s="46"/>
      <c r="G259" s="40"/>
      <c r="H259" s="69"/>
      <c r="I259" s="40"/>
      <c r="J259" s="40"/>
      <c r="K259" s="40"/>
      <c r="L259" s="40"/>
      <c r="M259" s="40"/>
      <c r="N259" s="40"/>
      <c r="O259" s="40"/>
    </row>
    <row r="260" spans="1:15" s="101" customFormat="1" ht="22.5">
      <c r="A260" s="38">
        <v>235</v>
      </c>
      <c r="B260" s="308" t="s">
        <v>771</v>
      </c>
      <c r="C260" s="70" t="s">
        <v>336</v>
      </c>
      <c r="D260" s="71">
        <v>75</v>
      </c>
      <c r="E260" s="53"/>
      <c r="F260" s="46"/>
      <c r="G260" s="40"/>
      <c r="H260" s="69"/>
      <c r="I260" s="40"/>
      <c r="J260" s="40"/>
      <c r="K260" s="40"/>
      <c r="L260" s="40"/>
      <c r="M260" s="40"/>
      <c r="N260" s="40"/>
      <c r="O260" s="40"/>
    </row>
    <row r="261" spans="1:15" s="101" customFormat="1" ht="12.75" customHeight="1">
      <c r="A261" s="409" t="s">
        <v>117</v>
      </c>
      <c r="B261" s="409"/>
      <c r="C261" s="409"/>
      <c r="D261" s="409"/>
      <c r="E261" s="409"/>
      <c r="F261" s="409"/>
      <c r="G261" s="409"/>
      <c r="H261" s="409"/>
      <c r="I261" s="409"/>
      <c r="J261" s="409"/>
      <c r="K261" s="409"/>
      <c r="L261" s="409"/>
      <c r="M261" s="409"/>
      <c r="N261" s="409"/>
      <c r="O261" s="409"/>
    </row>
    <row r="262" spans="1:15" s="101" customFormat="1" ht="33.75">
      <c r="A262" s="38">
        <v>236</v>
      </c>
      <c r="B262" s="104" t="s">
        <v>168</v>
      </c>
      <c r="C262" s="51" t="s">
        <v>335</v>
      </c>
      <c r="D262" s="52">
        <v>1</v>
      </c>
      <c r="E262" s="53"/>
      <c r="F262" s="46"/>
      <c r="G262" s="40"/>
      <c r="H262" s="54"/>
      <c r="I262" s="40"/>
      <c r="J262" s="40"/>
      <c r="K262" s="40"/>
      <c r="L262" s="40"/>
      <c r="M262" s="40"/>
      <c r="N262" s="40"/>
      <c r="O262" s="40"/>
    </row>
    <row r="263" spans="1:15" s="101" customFormat="1" ht="22.5">
      <c r="A263" s="38">
        <v>237</v>
      </c>
      <c r="B263" s="104" t="s">
        <v>664</v>
      </c>
      <c r="C263" s="45" t="s">
        <v>536</v>
      </c>
      <c r="D263" s="52">
        <v>126</v>
      </c>
      <c r="E263" s="53"/>
      <c r="F263" s="46"/>
      <c r="G263" s="40"/>
      <c r="H263" s="54"/>
      <c r="I263" s="40"/>
      <c r="J263" s="40"/>
      <c r="K263" s="40"/>
      <c r="L263" s="40"/>
      <c r="M263" s="40"/>
      <c r="N263" s="40"/>
      <c r="O263" s="40"/>
    </row>
    <row r="264" spans="1:15" s="101" customFormat="1" ht="11.25">
      <c r="A264" s="38">
        <v>238</v>
      </c>
      <c r="B264" s="105" t="s">
        <v>118</v>
      </c>
      <c r="C264" s="51" t="s">
        <v>335</v>
      </c>
      <c r="D264" s="52">
        <v>1</v>
      </c>
      <c r="E264" s="53"/>
      <c r="F264" s="46"/>
      <c r="G264" s="40"/>
      <c r="H264" s="54"/>
      <c r="I264" s="40"/>
      <c r="J264" s="40"/>
      <c r="K264" s="40"/>
      <c r="L264" s="40"/>
      <c r="M264" s="40"/>
      <c r="N264" s="40"/>
      <c r="O264" s="40"/>
    </row>
    <row r="265" spans="1:15" s="101" customFormat="1" ht="11.25">
      <c r="A265" s="38">
        <v>239</v>
      </c>
      <c r="B265" s="103" t="s">
        <v>691</v>
      </c>
      <c r="C265" s="67" t="s">
        <v>337</v>
      </c>
      <c r="D265" s="68">
        <v>343</v>
      </c>
      <c r="E265" s="53"/>
      <c r="F265" s="46"/>
      <c r="G265" s="40"/>
      <c r="H265" s="67"/>
      <c r="I265" s="40"/>
      <c r="J265" s="40"/>
      <c r="K265" s="40"/>
      <c r="L265" s="40"/>
      <c r="M265" s="40"/>
      <c r="N265" s="40"/>
      <c r="O265" s="40"/>
    </row>
    <row r="266" spans="1:15" s="101" customFormat="1" ht="12.75" customHeight="1">
      <c r="A266" s="406" t="s">
        <v>173</v>
      </c>
      <c r="B266" s="406"/>
      <c r="C266" s="406"/>
      <c r="D266" s="406"/>
      <c r="E266" s="406"/>
      <c r="F266" s="406"/>
      <c r="G266" s="406"/>
      <c r="H266" s="406"/>
      <c r="I266" s="406"/>
      <c r="J266" s="406"/>
      <c r="K266" s="406"/>
      <c r="L266" s="406"/>
      <c r="M266" s="406"/>
      <c r="N266" s="406"/>
      <c r="O266" s="406"/>
    </row>
    <row r="267" spans="1:15" s="101" customFormat="1" ht="11.25">
      <c r="A267" s="38">
        <v>240</v>
      </c>
      <c r="B267" s="154" t="s">
        <v>83</v>
      </c>
      <c r="C267" s="55" t="s">
        <v>84</v>
      </c>
      <c r="D267" s="56">
        <v>58.51</v>
      </c>
      <c r="E267" s="53"/>
      <c r="F267" s="53"/>
      <c r="G267" s="40"/>
      <c r="H267" s="47"/>
      <c r="I267" s="40"/>
      <c r="J267" s="40"/>
      <c r="K267" s="40"/>
      <c r="L267" s="40"/>
      <c r="M267" s="40"/>
      <c r="N267" s="40"/>
      <c r="O267" s="40"/>
    </row>
    <row r="268" spans="1:15" s="101" customFormat="1" ht="11.25">
      <c r="A268" s="38">
        <v>241</v>
      </c>
      <c r="B268" s="109" t="s">
        <v>171</v>
      </c>
      <c r="C268" s="55" t="s">
        <v>84</v>
      </c>
      <c r="D268" s="155">
        <v>58.5</v>
      </c>
      <c r="E268" s="46"/>
      <c r="F268" s="46"/>
      <c r="G268" s="40"/>
      <c r="H268" s="53"/>
      <c r="I268" s="40"/>
      <c r="J268" s="40"/>
      <c r="K268" s="40"/>
      <c r="L268" s="40"/>
      <c r="M268" s="40"/>
      <c r="N268" s="40"/>
      <c r="O268" s="40"/>
    </row>
    <row r="269" spans="1:15" s="101" customFormat="1" ht="11.25">
      <c r="A269" s="38">
        <v>242</v>
      </c>
      <c r="B269" s="109" t="s">
        <v>85</v>
      </c>
      <c r="C269" s="51" t="s">
        <v>86</v>
      </c>
      <c r="D269" s="56">
        <v>260</v>
      </c>
      <c r="E269" s="46"/>
      <c r="F269" s="46"/>
      <c r="G269" s="40"/>
      <c r="H269" s="53"/>
      <c r="I269" s="40"/>
      <c r="J269" s="40"/>
      <c r="K269" s="40"/>
      <c r="L269" s="40"/>
      <c r="M269" s="40"/>
      <c r="N269" s="40"/>
      <c r="O269" s="40"/>
    </row>
    <row r="270" spans="1:15" s="101" customFormat="1" ht="11.25">
      <c r="A270" s="38">
        <v>243</v>
      </c>
      <c r="B270" s="109" t="s">
        <v>87</v>
      </c>
      <c r="C270" s="51" t="s">
        <v>86</v>
      </c>
      <c r="D270" s="56">
        <v>676</v>
      </c>
      <c r="E270" s="46"/>
      <c r="F270" s="46"/>
      <c r="G270" s="40"/>
      <c r="H270" s="53"/>
      <c r="I270" s="40"/>
      <c r="J270" s="40"/>
      <c r="K270" s="40"/>
      <c r="L270" s="40"/>
      <c r="M270" s="40"/>
      <c r="N270" s="40"/>
      <c r="O270" s="40"/>
    </row>
    <row r="271" spans="1:15" s="101" customFormat="1" ht="11.25">
      <c r="A271" s="38">
        <v>244</v>
      </c>
      <c r="B271" s="109" t="s">
        <v>88</v>
      </c>
      <c r="C271" s="51" t="s">
        <v>86</v>
      </c>
      <c r="D271" s="56">
        <v>220</v>
      </c>
      <c r="E271" s="46"/>
      <c r="F271" s="46"/>
      <c r="G271" s="40"/>
      <c r="H271" s="53"/>
      <c r="I271" s="40"/>
      <c r="J271" s="40"/>
      <c r="K271" s="40"/>
      <c r="L271" s="40"/>
      <c r="M271" s="40"/>
      <c r="N271" s="40"/>
      <c r="O271" s="40"/>
    </row>
    <row r="272" spans="1:15" s="101" customFormat="1" ht="11.25">
      <c r="A272" s="38">
        <v>245</v>
      </c>
      <c r="B272" s="109" t="s">
        <v>89</v>
      </c>
      <c r="C272" s="51" t="s">
        <v>86</v>
      </c>
      <c r="D272" s="56">
        <v>80</v>
      </c>
      <c r="E272" s="46"/>
      <c r="F272" s="46"/>
      <c r="G272" s="40"/>
      <c r="H272" s="53"/>
      <c r="I272" s="40"/>
      <c r="J272" s="40"/>
      <c r="K272" s="40"/>
      <c r="L272" s="40"/>
      <c r="M272" s="40"/>
      <c r="N272" s="40"/>
      <c r="O272" s="40"/>
    </row>
    <row r="273" spans="1:15" s="101" customFormat="1" ht="11.25">
      <c r="A273" s="38">
        <v>246</v>
      </c>
      <c r="B273" s="109" t="s">
        <v>90</v>
      </c>
      <c r="C273" s="55" t="s">
        <v>291</v>
      </c>
      <c r="D273" s="155">
        <v>117</v>
      </c>
      <c r="E273" s="46"/>
      <c r="F273" s="46"/>
      <c r="G273" s="40"/>
      <c r="H273" s="53"/>
      <c r="I273" s="40"/>
      <c r="J273" s="40"/>
      <c r="K273" s="40"/>
      <c r="L273" s="40"/>
      <c r="M273" s="40"/>
      <c r="N273" s="40"/>
      <c r="O273" s="40"/>
    </row>
    <row r="274" spans="1:15" s="101" customFormat="1" ht="11.25">
      <c r="A274" s="38">
        <v>247</v>
      </c>
      <c r="B274" s="154" t="s">
        <v>91</v>
      </c>
      <c r="C274" s="55" t="s">
        <v>536</v>
      </c>
      <c r="D274" s="155">
        <v>1755</v>
      </c>
      <c r="E274" s="53"/>
      <c r="F274" s="53"/>
      <c r="G274" s="40"/>
      <c r="H274" s="53"/>
      <c r="I274" s="40"/>
      <c r="J274" s="40"/>
      <c r="K274" s="40"/>
      <c r="L274" s="40"/>
      <c r="M274" s="40"/>
      <c r="N274" s="40"/>
      <c r="O274" s="40"/>
    </row>
    <row r="275" spans="1:15" s="101" customFormat="1" ht="25.5" customHeight="1">
      <c r="A275" s="38">
        <v>248</v>
      </c>
      <c r="B275" s="108" t="s">
        <v>170</v>
      </c>
      <c r="C275" s="55" t="s">
        <v>335</v>
      </c>
      <c r="D275" s="155">
        <v>1</v>
      </c>
      <c r="E275" s="53"/>
      <c r="F275" s="53"/>
      <c r="G275" s="40"/>
      <c r="H275" s="156"/>
      <c r="I275" s="40"/>
      <c r="J275" s="40"/>
      <c r="K275" s="40"/>
      <c r="L275" s="40"/>
      <c r="M275" s="40"/>
      <c r="N275" s="40"/>
      <c r="O275" s="40"/>
    </row>
    <row r="276" spans="1:15" s="101" customFormat="1" ht="24" customHeight="1">
      <c r="A276" s="38">
        <v>249</v>
      </c>
      <c r="B276" s="108" t="s">
        <v>191</v>
      </c>
      <c r="C276" s="55" t="s">
        <v>335</v>
      </c>
      <c r="D276" s="155">
        <v>1</v>
      </c>
      <c r="E276" s="53"/>
      <c r="F276" s="53"/>
      <c r="G276" s="40"/>
      <c r="H276" s="156"/>
      <c r="I276" s="40"/>
      <c r="J276" s="40"/>
      <c r="K276" s="40"/>
      <c r="L276" s="40"/>
      <c r="M276" s="40"/>
      <c r="N276" s="40"/>
      <c r="O276" s="40"/>
    </row>
    <row r="277" spans="1:16" s="107" customFormat="1" ht="12.75" customHeight="1">
      <c r="A277" s="131" t="s">
        <v>313</v>
      </c>
      <c r="B277" s="404" t="str">
        <f>A113</f>
        <v>Sienu, pārsegumu un kāpņu montāžas darbi</v>
      </c>
      <c r="C277" s="404"/>
      <c r="D277" s="404"/>
      <c r="E277" s="404"/>
      <c r="F277" s="404"/>
      <c r="G277" s="404"/>
      <c r="H277" s="404"/>
      <c r="I277" s="404"/>
      <c r="J277" s="404"/>
      <c r="K277" s="132">
        <f>SUM(K115:K275)</f>
        <v>0</v>
      </c>
      <c r="L277" s="132">
        <f>SUM(L115:L275)</f>
        <v>0</v>
      </c>
      <c r="M277" s="132">
        <f>SUM(M115:M275)</f>
        <v>0</v>
      </c>
      <c r="N277" s="132">
        <f>SUM(N115:N275)</f>
        <v>0</v>
      </c>
      <c r="O277" s="132">
        <f>SUM(O115:O276)</f>
        <v>0</v>
      </c>
      <c r="P277" s="72"/>
    </row>
    <row r="278" spans="1:16" s="107" customFormat="1" ht="12.75" customHeight="1">
      <c r="A278" s="403" t="s">
        <v>125</v>
      </c>
      <c r="B278" s="403"/>
      <c r="C278" s="403"/>
      <c r="D278" s="403"/>
      <c r="E278" s="403"/>
      <c r="F278" s="403"/>
      <c r="G278" s="403"/>
      <c r="H278" s="403"/>
      <c r="I278" s="403"/>
      <c r="J278" s="403"/>
      <c r="K278" s="403"/>
      <c r="L278" s="403"/>
      <c r="M278" s="403"/>
      <c r="N278" s="403"/>
      <c r="O278" s="403"/>
      <c r="P278" s="72"/>
    </row>
    <row r="279" spans="1:16" s="107" customFormat="1" ht="12.75" customHeight="1">
      <c r="A279" s="407" t="s">
        <v>420</v>
      </c>
      <c r="B279" s="407"/>
      <c r="C279" s="407"/>
      <c r="D279" s="407"/>
      <c r="E279" s="407"/>
      <c r="F279" s="407"/>
      <c r="G279" s="407"/>
      <c r="H279" s="407"/>
      <c r="I279" s="407"/>
      <c r="J279" s="407"/>
      <c r="K279" s="407"/>
      <c r="L279" s="407"/>
      <c r="M279" s="407"/>
      <c r="N279" s="407"/>
      <c r="O279" s="407"/>
      <c r="P279" s="72"/>
    </row>
    <row r="280" spans="1:16" s="107" customFormat="1" ht="12.75" customHeight="1">
      <c r="A280" s="38">
        <v>250</v>
      </c>
      <c r="B280" s="104" t="s">
        <v>186</v>
      </c>
      <c r="C280" s="157"/>
      <c r="D280" s="157"/>
      <c r="E280" s="157"/>
      <c r="F280" s="157"/>
      <c r="G280" s="157"/>
      <c r="H280" s="157"/>
      <c r="I280" s="157"/>
      <c r="J280" s="157"/>
      <c r="K280" s="157"/>
      <c r="L280" s="157"/>
      <c r="M280" s="157"/>
      <c r="N280" s="157"/>
      <c r="O280" s="157"/>
      <c r="P280" s="72"/>
    </row>
    <row r="281" spans="1:16" s="107" customFormat="1" ht="12.75" customHeight="1">
      <c r="A281" s="38">
        <v>251</v>
      </c>
      <c r="B281" s="105" t="s">
        <v>181</v>
      </c>
      <c r="C281" s="55" t="s">
        <v>536</v>
      </c>
      <c r="D281" s="52">
        <v>168</v>
      </c>
      <c r="E281" s="53"/>
      <c r="F281" s="53"/>
      <c r="G281" s="40"/>
      <c r="H281" s="54"/>
      <c r="I281" s="40"/>
      <c r="J281" s="40"/>
      <c r="K281" s="40"/>
      <c r="L281" s="40"/>
      <c r="M281" s="40"/>
      <c r="N281" s="40"/>
      <c r="O281" s="40"/>
      <c r="P281" s="72"/>
    </row>
    <row r="282" spans="1:16" s="107" customFormat="1" ht="12.75" customHeight="1">
      <c r="A282" s="38">
        <v>252</v>
      </c>
      <c r="B282" s="105" t="s">
        <v>182</v>
      </c>
      <c r="C282" s="55" t="s">
        <v>536</v>
      </c>
      <c r="D282" s="52">
        <v>168</v>
      </c>
      <c r="E282" s="53"/>
      <c r="F282" s="53"/>
      <c r="G282" s="40"/>
      <c r="H282" s="54"/>
      <c r="I282" s="40"/>
      <c r="J282" s="40"/>
      <c r="K282" s="40"/>
      <c r="L282" s="40"/>
      <c r="M282" s="40"/>
      <c r="N282" s="40"/>
      <c r="O282" s="40"/>
      <c r="P282" s="72"/>
    </row>
    <row r="283" spans="1:16" s="107" customFormat="1" ht="12.75" customHeight="1">
      <c r="A283" s="38">
        <v>253</v>
      </c>
      <c r="B283" s="105" t="s">
        <v>185</v>
      </c>
      <c r="C283" s="51" t="s">
        <v>337</v>
      </c>
      <c r="D283" s="52">
        <v>2</v>
      </c>
      <c r="E283" s="53"/>
      <c r="F283" s="53"/>
      <c r="G283" s="40"/>
      <c r="H283" s="54"/>
      <c r="I283" s="40"/>
      <c r="J283" s="40"/>
      <c r="K283" s="40"/>
      <c r="L283" s="40"/>
      <c r="M283" s="40"/>
      <c r="N283" s="40"/>
      <c r="O283" s="40"/>
      <c r="P283" s="72"/>
    </row>
    <row r="284" spans="1:16" s="159" customFormat="1" ht="12.75" customHeight="1">
      <c r="A284" s="38">
        <v>254</v>
      </c>
      <c r="B284" s="104" t="s">
        <v>97</v>
      </c>
      <c r="C284" s="51" t="s">
        <v>341</v>
      </c>
      <c r="D284" s="52">
        <v>16.06</v>
      </c>
      <c r="E284" s="53"/>
      <c r="F284" s="53"/>
      <c r="G284" s="40"/>
      <c r="H284" s="54"/>
      <c r="I284" s="40"/>
      <c r="J284" s="40"/>
      <c r="K284" s="40"/>
      <c r="L284" s="40"/>
      <c r="M284" s="40"/>
      <c r="N284" s="40"/>
      <c r="O284" s="40"/>
      <c r="P284" s="158"/>
    </row>
    <row r="285" spans="1:16" s="159" customFormat="1" ht="12.75" customHeight="1">
      <c r="A285" s="38">
        <v>255</v>
      </c>
      <c r="B285" s="105" t="s">
        <v>289</v>
      </c>
      <c r="C285" s="51" t="s">
        <v>341</v>
      </c>
      <c r="D285" s="52">
        <v>16.06</v>
      </c>
      <c r="E285" s="53"/>
      <c r="F285" s="53"/>
      <c r="G285" s="40"/>
      <c r="H285" s="54"/>
      <c r="I285" s="40"/>
      <c r="J285" s="40"/>
      <c r="K285" s="40"/>
      <c r="L285" s="40"/>
      <c r="M285" s="40"/>
      <c r="N285" s="40"/>
      <c r="O285" s="40"/>
      <c r="P285" s="158"/>
    </row>
    <row r="286" spans="1:16" s="159" customFormat="1" ht="12.75" customHeight="1">
      <c r="A286" s="38">
        <v>256</v>
      </c>
      <c r="B286" s="105" t="s">
        <v>98</v>
      </c>
      <c r="C286" s="51" t="s">
        <v>341</v>
      </c>
      <c r="D286" s="52">
        <v>1.8</v>
      </c>
      <c r="E286" s="53"/>
      <c r="F286" s="53"/>
      <c r="G286" s="40"/>
      <c r="H286" s="54"/>
      <c r="I286" s="40"/>
      <c r="J286" s="40"/>
      <c r="K286" s="40"/>
      <c r="L286" s="40"/>
      <c r="M286" s="40"/>
      <c r="N286" s="40"/>
      <c r="O286" s="40"/>
      <c r="P286" s="158"/>
    </row>
    <row r="287" spans="1:16" s="159" customFormat="1" ht="12.75" customHeight="1">
      <c r="A287" s="38">
        <v>257</v>
      </c>
      <c r="B287" s="105" t="s">
        <v>99</v>
      </c>
      <c r="C287" s="51" t="s">
        <v>100</v>
      </c>
      <c r="D287" s="52">
        <v>0.29</v>
      </c>
      <c r="E287" s="53"/>
      <c r="F287" s="53"/>
      <c r="G287" s="40"/>
      <c r="H287" s="54"/>
      <c r="I287" s="40"/>
      <c r="J287" s="40"/>
      <c r="K287" s="40"/>
      <c r="L287" s="40"/>
      <c r="M287" s="40"/>
      <c r="N287" s="40"/>
      <c r="O287" s="40"/>
      <c r="P287" s="158"/>
    </row>
    <row r="288" spans="1:16" s="159" customFormat="1" ht="12.75" customHeight="1">
      <c r="A288" s="38">
        <v>258</v>
      </c>
      <c r="B288" s="104" t="s">
        <v>101</v>
      </c>
      <c r="C288" s="55" t="s">
        <v>536</v>
      </c>
      <c r="D288" s="52">
        <v>238</v>
      </c>
      <c r="E288" s="53"/>
      <c r="F288" s="53"/>
      <c r="G288" s="40"/>
      <c r="H288" s="54"/>
      <c r="I288" s="40"/>
      <c r="J288" s="40"/>
      <c r="K288" s="40"/>
      <c r="L288" s="40"/>
      <c r="M288" s="40"/>
      <c r="N288" s="40"/>
      <c r="O288" s="40"/>
      <c r="P288" s="158"/>
    </row>
    <row r="289" spans="1:16" s="159" customFormat="1" ht="12.75" customHeight="1">
      <c r="A289" s="38">
        <v>259</v>
      </c>
      <c r="B289" s="160" t="s">
        <v>102</v>
      </c>
      <c r="C289" s="55" t="s">
        <v>536</v>
      </c>
      <c r="D289" s="52">
        <v>69</v>
      </c>
      <c r="E289" s="53"/>
      <c r="F289" s="53"/>
      <c r="G289" s="40"/>
      <c r="H289" s="54"/>
      <c r="I289" s="40"/>
      <c r="J289" s="40"/>
      <c r="K289" s="40"/>
      <c r="L289" s="40"/>
      <c r="M289" s="40"/>
      <c r="N289" s="40"/>
      <c r="O289" s="40"/>
      <c r="P289" s="158"/>
    </row>
    <row r="290" spans="1:16" s="159" customFormat="1" ht="12.75" customHeight="1">
      <c r="A290" s="38">
        <v>260</v>
      </c>
      <c r="B290" s="160" t="s">
        <v>103</v>
      </c>
      <c r="C290" s="55" t="s">
        <v>536</v>
      </c>
      <c r="D290" s="52">
        <v>146</v>
      </c>
      <c r="E290" s="53"/>
      <c r="F290" s="53"/>
      <c r="G290" s="40"/>
      <c r="H290" s="54"/>
      <c r="I290" s="40"/>
      <c r="J290" s="40"/>
      <c r="K290" s="40"/>
      <c r="L290" s="40"/>
      <c r="M290" s="40"/>
      <c r="N290" s="40"/>
      <c r="O290" s="40"/>
      <c r="P290" s="158"/>
    </row>
    <row r="291" spans="1:16" s="107" customFormat="1" ht="12.75" customHeight="1">
      <c r="A291" s="409" t="s">
        <v>665</v>
      </c>
      <c r="B291" s="409"/>
      <c r="C291" s="409"/>
      <c r="D291" s="409"/>
      <c r="E291" s="409"/>
      <c r="F291" s="409"/>
      <c r="G291" s="409"/>
      <c r="H291" s="409"/>
      <c r="I291" s="409"/>
      <c r="J291" s="409"/>
      <c r="K291" s="409"/>
      <c r="L291" s="409"/>
      <c r="M291" s="409"/>
      <c r="N291" s="409"/>
      <c r="O291" s="409"/>
      <c r="P291" s="72"/>
    </row>
    <row r="292" spans="1:16" s="107" customFormat="1" ht="12.75" customHeight="1">
      <c r="A292" s="38">
        <v>261</v>
      </c>
      <c r="B292" s="104" t="s">
        <v>665</v>
      </c>
      <c r="C292" s="55"/>
      <c r="D292" s="52"/>
      <c r="E292" s="106"/>
      <c r="F292" s="106"/>
      <c r="G292" s="106"/>
      <c r="H292" s="106"/>
      <c r="I292" s="106"/>
      <c r="J292" s="106"/>
      <c r="K292" s="106"/>
      <c r="L292" s="106"/>
      <c r="M292" s="106"/>
      <c r="N292" s="106"/>
      <c r="O292" s="106"/>
      <c r="P292" s="72"/>
    </row>
    <row r="293" spans="1:16" s="107" customFormat="1" ht="12.75" customHeight="1">
      <c r="A293" s="38">
        <v>262</v>
      </c>
      <c r="B293" s="105" t="s">
        <v>666</v>
      </c>
      <c r="C293" s="55" t="s">
        <v>206</v>
      </c>
      <c r="D293" s="52">
        <v>1251</v>
      </c>
      <c r="E293" s="53"/>
      <c r="F293" s="53"/>
      <c r="G293" s="40"/>
      <c r="H293" s="54"/>
      <c r="I293" s="40"/>
      <c r="J293" s="40"/>
      <c r="K293" s="40"/>
      <c r="L293" s="40"/>
      <c r="M293" s="40"/>
      <c r="N293" s="40"/>
      <c r="O293" s="40"/>
      <c r="P293" s="72"/>
    </row>
    <row r="294" spans="1:16" s="107" customFormat="1" ht="12.75" customHeight="1">
      <c r="A294" s="38">
        <v>263</v>
      </c>
      <c r="B294" s="105" t="s">
        <v>667</v>
      </c>
      <c r="C294" s="55" t="s">
        <v>335</v>
      </c>
      <c r="D294" s="52">
        <v>1</v>
      </c>
      <c r="E294" s="53"/>
      <c r="F294" s="53"/>
      <c r="G294" s="40"/>
      <c r="H294" s="54"/>
      <c r="I294" s="40"/>
      <c r="J294" s="40"/>
      <c r="K294" s="40"/>
      <c r="L294" s="40"/>
      <c r="M294" s="40"/>
      <c r="N294" s="40"/>
      <c r="O294" s="40"/>
      <c r="P294" s="72"/>
    </row>
    <row r="295" spans="1:16" s="101" customFormat="1" ht="12.75" customHeight="1">
      <c r="A295" s="38">
        <v>264</v>
      </c>
      <c r="B295" s="161" t="s">
        <v>444</v>
      </c>
      <c r="C295" s="45" t="s">
        <v>335</v>
      </c>
      <c r="D295" s="50">
        <v>1</v>
      </c>
      <c r="E295" s="65"/>
      <c r="F295" s="46"/>
      <c r="G295" s="40"/>
      <c r="H295" s="47"/>
      <c r="I295" s="40"/>
      <c r="J295" s="40"/>
      <c r="K295" s="40"/>
      <c r="L295" s="40"/>
      <c r="M295" s="40"/>
      <c r="N295" s="40"/>
      <c r="O295" s="40"/>
      <c r="P295" s="162"/>
    </row>
    <row r="296" spans="1:15" s="101" customFormat="1" ht="11.25">
      <c r="A296" s="38">
        <v>265</v>
      </c>
      <c r="B296" s="66" t="s">
        <v>431</v>
      </c>
      <c r="C296" s="45" t="s">
        <v>291</v>
      </c>
      <c r="D296" s="40">
        <v>1140.48</v>
      </c>
      <c r="E296" s="46"/>
      <c r="F296" s="46"/>
      <c r="G296" s="40"/>
      <c r="H296" s="47"/>
      <c r="I296" s="40"/>
      <c r="J296" s="40"/>
      <c r="K296" s="40"/>
      <c r="L296" s="40"/>
      <c r="M296" s="40"/>
      <c r="N296" s="40"/>
      <c r="O296" s="40"/>
    </row>
    <row r="297" spans="1:15" s="101" customFormat="1" ht="11.25">
      <c r="A297" s="38">
        <v>266</v>
      </c>
      <c r="B297" s="66" t="s">
        <v>432</v>
      </c>
      <c r="C297" s="45" t="s">
        <v>291</v>
      </c>
      <c r="D297" s="40">
        <v>1638</v>
      </c>
      <c r="E297" s="46"/>
      <c r="F297" s="46"/>
      <c r="G297" s="40"/>
      <c r="H297" s="47"/>
      <c r="I297" s="40"/>
      <c r="J297" s="40"/>
      <c r="K297" s="40"/>
      <c r="L297" s="40"/>
      <c r="M297" s="40"/>
      <c r="N297" s="40"/>
      <c r="O297" s="40"/>
    </row>
    <row r="298" spans="1:15" s="101" customFormat="1" ht="11.25">
      <c r="A298" s="38">
        <v>267</v>
      </c>
      <c r="B298" s="66" t="s">
        <v>433</v>
      </c>
      <c r="C298" s="45" t="s">
        <v>291</v>
      </c>
      <c r="D298" s="40">
        <v>353.34</v>
      </c>
      <c r="E298" s="46"/>
      <c r="F298" s="46"/>
      <c r="G298" s="40"/>
      <c r="H298" s="47"/>
      <c r="I298" s="40"/>
      <c r="J298" s="40"/>
      <c r="K298" s="40"/>
      <c r="L298" s="40"/>
      <c r="M298" s="40"/>
      <c r="N298" s="40"/>
      <c r="O298" s="40"/>
    </row>
    <row r="299" spans="1:15" s="101" customFormat="1" ht="11.25">
      <c r="A299" s="38">
        <v>268</v>
      </c>
      <c r="B299" s="66" t="s">
        <v>434</v>
      </c>
      <c r="C299" s="45" t="s">
        <v>291</v>
      </c>
      <c r="D299" s="40">
        <v>626.75</v>
      </c>
      <c r="E299" s="46"/>
      <c r="F299" s="46"/>
      <c r="G299" s="40"/>
      <c r="H299" s="47"/>
      <c r="I299" s="40"/>
      <c r="J299" s="40"/>
      <c r="K299" s="40"/>
      <c r="L299" s="40"/>
      <c r="M299" s="40"/>
      <c r="N299" s="40"/>
      <c r="O299" s="40"/>
    </row>
    <row r="300" spans="1:15" s="101" customFormat="1" ht="11.25">
      <c r="A300" s="38">
        <v>269</v>
      </c>
      <c r="B300" s="66" t="s">
        <v>435</v>
      </c>
      <c r="C300" s="45" t="s">
        <v>337</v>
      </c>
      <c r="D300" s="40">
        <v>220</v>
      </c>
      <c r="E300" s="46"/>
      <c r="F300" s="46"/>
      <c r="G300" s="40"/>
      <c r="H300" s="47"/>
      <c r="I300" s="40"/>
      <c r="J300" s="40"/>
      <c r="K300" s="40"/>
      <c r="L300" s="40"/>
      <c r="M300" s="40"/>
      <c r="N300" s="40"/>
      <c r="O300" s="40"/>
    </row>
    <row r="301" spans="1:15" s="101" customFormat="1" ht="11.25">
      <c r="A301" s="38">
        <v>270</v>
      </c>
      <c r="B301" s="66" t="s">
        <v>436</v>
      </c>
      <c r="C301" s="39" t="s">
        <v>337</v>
      </c>
      <c r="D301" s="40">
        <v>80</v>
      </c>
      <c r="E301" s="46"/>
      <c r="F301" s="46"/>
      <c r="G301" s="40"/>
      <c r="H301" s="47"/>
      <c r="I301" s="40"/>
      <c r="J301" s="40"/>
      <c r="K301" s="40"/>
      <c r="L301" s="40"/>
      <c r="M301" s="40"/>
      <c r="N301" s="40"/>
      <c r="O301" s="40"/>
    </row>
    <row r="302" spans="1:15" s="101" customFormat="1" ht="11.25">
      <c r="A302" s="38">
        <v>271</v>
      </c>
      <c r="B302" s="66" t="s">
        <v>437</v>
      </c>
      <c r="C302" s="45" t="s">
        <v>291</v>
      </c>
      <c r="D302" s="40">
        <v>30.72</v>
      </c>
      <c r="E302" s="46"/>
      <c r="F302" s="46"/>
      <c r="G302" s="40"/>
      <c r="H302" s="47"/>
      <c r="I302" s="40"/>
      <c r="J302" s="40"/>
      <c r="K302" s="40"/>
      <c r="L302" s="40"/>
      <c r="M302" s="40"/>
      <c r="N302" s="40"/>
      <c r="O302" s="40"/>
    </row>
    <row r="303" spans="1:15" s="101" customFormat="1" ht="11.25">
      <c r="A303" s="38">
        <v>272</v>
      </c>
      <c r="B303" s="66" t="s">
        <v>438</v>
      </c>
      <c r="C303" s="45" t="s">
        <v>291</v>
      </c>
      <c r="D303" s="40">
        <v>153.60000000000002</v>
      </c>
      <c r="E303" s="46"/>
      <c r="F303" s="46"/>
      <c r="G303" s="40"/>
      <c r="H303" s="47"/>
      <c r="I303" s="40"/>
      <c r="J303" s="40"/>
      <c r="K303" s="40"/>
      <c r="L303" s="40"/>
      <c r="M303" s="40"/>
      <c r="N303" s="40"/>
      <c r="O303" s="40"/>
    </row>
    <row r="304" spans="1:15" s="101" customFormat="1" ht="11.25">
      <c r="A304" s="38">
        <v>273</v>
      </c>
      <c r="B304" s="66" t="s">
        <v>439</v>
      </c>
      <c r="C304" s="45" t="s">
        <v>291</v>
      </c>
      <c r="D304" s="40">
        <v>69.63200000000002</v>
      </c>
      <c r="E304" s="46"/>
      <c r="F304" s="46"/>
      <c r="G304" s="40"/>
      <c r="H304" s="47"/>
      <c r="I304" s="40"/>
      <c r="J304" s="40"/>
      <c r="K304" s="40"/>
      <c r="L304" s="40"/>
      <c r="M304" s="40"/>
      <c r="N304" s="40"/>
      <c r="O304" s="40"/>
    </row>
    <row r="305" spans="1:15" s="101" customFormat="1" ht="11.25">
      <c r="A305" s="38">
        <v>274</v>
      </c>
      <c r="B305" s="66" t="s">
        <v>440</v>
      </c>
      <c r="C305" s="45" t="s">
        <v>291</v>
      </c>
      <c r="D305" s="40">
        <v>25.600000000000005</v>
      </c>
      <c r="E305" s="46"/>
      <c r="F305" s="46"/>
      <c r="G305" s="40"/>
      <c r="H305" s="47"/>
      <c r="I305" s="40"/>
      <c r="J305" s="40"/>
      <c r="K305" s="40"/>
      <c r="L305" s="40"/>
      <c r="M305" s="40"/>
      <c r="N305" s="40"/>
      <c r="O305" s="40"/>
    </row>
    <row r="306" spans="1:15" s="101" customFormat="1" ht="11.25">
      <c r="A306" s="38">
        <v>275</v>
      </c>
      <c r="B306" s="66" t="s">
        <v>441</v>
      </c>
      <c r="C306" s="45" t="s">
        <v>291</v>
      </c>
      <c r="D306" s="40">
        <v>76.80000000000001</v>
      </c>
      <c r="E306" s="46"/>
      <c r="F306" s="46"/>
      <c r="G306" s="40"/>
      <c r="H306" s="47"/>
      <c r="I306" s="40"/>
      <c r="J306" s="40"/>
      <c r="K306" s="40"/>
      <c r="L306" s="40"/>
      <c r="M306" s="40"/>
      <c r="N306" s="40"/>
      <c r="O306" s="40"/>
    </row>
    <row r="307" spans="1:15" s="101" customFormat="1" ht="11.25">
      <c r="A307" s="38">
        <v>276</v>
      </c>
      <c r="B307" s="66" t="s">
        <v>442</v>
      </c>
      <c r="C307" s="45" t="s">
        <v>291</v>
      </c>
      <c r="D307" s="40">
        <v>38.400000000000006</v>
      </c>
      <c r="E307" s="46"/>
      <c r="F307" s="46"/>
      <c r="G307" s="40"/>
      <c r="H307" s="47"/>
      <c r="I307" s="40"/>
      <c r="J307" s="40"/>
      <c r="K307" s="40"/>
      <c r="L307" s="40"/>
      <c r="M307" s="40"/>
      <c r="N307" s="40"/>
      <c r="O307" s="40"/>
    </row>
    <row r="308" spans="1:15" s="101" customFormat="1" ht="11.25">
      <c r="A308" s="38">
        <v>277</v>
      </c>
      <c r="B308" s="66" t="s">
        <v>443</v>
      </c>
      <c r="C308" s="45" t="s">
        <v>291</v>
      </c>
      <c r="D308" s="40">
        <v>144</v>
      </c>
      <c r="E308" s="46"/>
      <c r="F308" s="46"/>
      <c r="G308" s="40"/>
      <c r="H308" s="47"/>
      <c r="I308" s="40"/>
      <c r="J308" s="40"/>
      <c r="K308" s="40"/>
      <c r="L308" s="40"/>
      <c r="M308" s="40"/>
      <c r="N308" s="40"/>
      <c r="O308" s="40"/>
    </row>
    <row r="309" spans="1:15" s="101" customFormat="1" ht="11.25">
      <c r="A309" s="38">
        <v>278</v>
      </c>
      <c r="B309" s="154" t="s">
        <v>91</v>
      </c>
      <c r="C309" s="55" t="s">
        <v>335</v>
      </c>
      <c r="D309" s="155">
        <v>1</v>
      </c>
      <c r="E309" s="53"/>
      <c r="F309" s="53"/>
      <c r="G309" s="40"/>
      <c r="H309" s="53"/>
      <c r="I309" s="40"/>
      <c r="J309" s="40"/>
      <c r="K309" s="40"/>
      <c r="L309" s="40"/>
      <c r="M309" s="40"/>
      <c r="N309" s="40"/>
      <c r="O309" s="40"/>
    </row>
    <row r="310" spans="1:15" s="101" customFormat="1" ht="22.5">
      <c r="A310" s="38">
        <v>279</v>
      </c>
      <c r="B310" s="108" t="s">
        <v>607</v>
      </c>
      <c r="C310" s="55" t="s">
        <v>335</v>
      </c>
      <c r="D310" s="155">
        <v>1</v>
      </c>
      <c r="E310" s="53"/>
      <c r="F310" s="53"/>
      <c r="G310" s="40"/>
      <c r="H310" s="156"/>
      <c r="I310" s="40"/>
      <c r="J310" s="40"/>
      <c r="K310" s="40"/>
      <c r="L310" s="40"/>
      <c r="M310" s="40"/>
      <c r="N310" s="40"/>
      <c r="O310" s="40"/>
    </row>
    <row r="311" spans="1:16" s="107" customFormat="1" ht="12.75" customHeight="1">
      <c r="A311" s="131" t="s">
        <v>313</v>
      </c>
      <c r="B311" s="404" t="str">
        <f>A278</f>
        <v>Sienas un fasādes</v>
      </c>
      <c r="C311" s="404"/>
      <c r="D311" s="404"/>
      <c r="E311" s="404"/>
      <c r="F311" s="404"/>
      <c r="G311" s="404"/>
      <c r="H311" s="404"/>
      <c r="I311" s="404"/>
      <c r="J311" s="404"/>
      <c r="K311" s="132">
        <f>SUM(K281:K310)</f>
        <v>0</v>
      </c>
      <c r="L311" s="132">
        <f>SUM(L281:L310)</f>
        <v>0</v>
      </c>
      <c r="M311" s="132">
        <f>SUM(M281:M310)</f>
        <v>0</v>
      </c>
      <c r="N311" s="132">
        <f>SUM(N281:N310)</f>
        <v>0</v>
      </c>
      <c r="O311" s="132">
        <f>SUM(O281:O310)</f>
        <v>0</v>
      </c>
      <c r="P311" s="72"/>
    </row>
    <row r="312" spans="1:16" s="107" customFormat="1" ht="12.75" customHeight="1">
      <c r="A312" s="403" t="s">
        <v>92</v>
      </c>
      <c r="B312" s="403"/>
      <c r="C312" s="403"/>
      <c r="D312" s="403"/>
      <c r="E312" s="403"/>
      <c r="F312" s="403"/>
      <c r="G312" s="403"/>
      <c r="H312" s="403"/>
      <c r="I312" s="403"/>
      <c r="J312" s="403"/>
      <c r="K312" s="403"/>
      <c r="L312" s="403"/>
      <c r="M312" s="403"/>
      <c r="N312" s="403"/>
      <c r="O312" s="403"/>
      <c r="P312" s="72"/>
    </row>
    <row r="313" spans="1:15" s="101" customFormat="1" ht="11.25">
      <c r="A313" s="38">
        <v>280</v>
      </c>
      <c r="B313" s="108" t="s">
        <v>183</v>
      </c>
      <c r="C313" s="51" t="s">
        <v>340</v>
      </c>
      <c r="D313" s="56">
        <v>370</v>
      </c>
      <c r="E313" s="53"/>
      <c r="F313" s="46"/>
      <c r="G313" s="40"/>
      <c r="H313" s="54"/>
      <c r="I313" s="40"/>
      <c r="J313" s="40"/>
      <c r="K313" s="40"/>
      <c r="L313" s="40"/>
      <c r="M313" s="40"/>
      <c r="N313" s="40"/>
      <c r="O313" s="40"/>
    </row>
    <row r="314" spans="1:15" s="101" customFormat="1" ht="11.25">
      <c r="A314" s="38">
        <v>281</v>
      </c>
      <c r="B314" s="109" t="s">
        <v>184</v>
      </c>
      <c r="C314" s="51" t="s">
        <v>340</v>
      </c>
      <c r="D314" s="56">
        <v>370</v>
      </c>
      <c r="E314" s="53"/>
      <c r="F314" s="46"/>
      <c r="G314" s="40"/>
      <c r="H314" s="54"/>
      <c r="I314" s="40"/>
      <c r="J314" s="40"/>
      <c r="K314" s="40"/>
      <c r="L314" s="40"/>
      <c r="M314" s="40"/>
      <c r="N314" s="40"/>
      <c r="O314" s="40"/>
    </row>
    <row r="315" spans="1:15" s="101" customFormat="1" ht="11.25">
      <c r="A315" s="38">
        <v>282</v>
      </c>
      <c r="B315" s="109" t="s">
        <v>190</v>
      </c>
      <c r="C315" s="51" t="s">
        <v>335</v>
      </c>
      <c r="D315" s="56">
        <v>2</v>
      </c>
      <c r="E315" s="53"/>
      <c r="F315" s="46"/>
      <c r="G315" s="40"/>
      <c r="H315" s="54"/>
      <c r="I315" s="40"/>
      <c r="J315" s="40"/>
      <c r="K315" s="40"/>
      <c r="L315" s="40"/>
      <c r="M315" s="40"/>
      <c r="N315" s="40"/>
      <c r="O315" s="40"/>
    </row>
    <row r="316" spans="1:16" s="101" customFormat="1" ht="22.5">
      <c r="A316" s="38">
        <v>283</v>
      </c>
      <c r="B316" s="109" t="s">
        <v>668</v>
      </c>
      <c r="C316" s="51" t="s">
        <v>340</v>
      </c>
      <c r="D316" s="56">
        <v>370</v>
      </c>
      <c r="E316" s="53"/>
      <c r="F316" s="46"/>
      <c r="G316" s="40"/>
      <c r="H316" s="54"/>
      <c r="I316" s="40"/>
      <c r="J316" s="40"/>
      <c r="K316" s="40"/>
      <c r="L316" s="40"/>
      <c r="M316" s="40"/>
      <c r="N316" s="40"/>
      <c r="O316" s="40"/>
      <c r="P316" s="101" t="s">
        <v>763</v>
      </c>
    </row>
    <row r="317" spans="1:15" s="101" customFormat="1" ht="11.25">
      <c r="A317" s="38">
        <v>284</v>
      </c>
      <c r="B317" s="108" t="s">
        <v>669</v>
      </c>
      <c r="C317" s="51" t="s">
        <v>206</v>
      </c>
      <c r="D317" s="56">
        <v>136.7</v>
      </c>
      <c r="E317" s="53"/>
      <c r="F317" s="46"/>
      <c r="G317" s="40"/>
      <c r="H317" s="54"/>
      <c r="I317" s="40"/>
      <c r="J317" s="40"/>
      <c r="K317" s="40"/>
      <c r="L317" s="40"/>
      <c r="M317" s="40"/>
      <c r="N317" s="40"/>
      <c r="O317" s="40"/>
    </row>
    <row r="318" spans="1:15" s="101" customFormat="1" ht="11.25">
      <c r="A318" s="38">
        <v>285</v>
      </c>
      <c r="B318" s="108" t="s">
        <v>93</v>
      </c>
      <c r="C318" s="51" t="s">
        <v>206</v>
      </c>
      <c r="D318" s="56">
        <v>30.2</v>
      </c>
      <c r="E318" s="53"/>
      <c r="F318" s="46"/>
      <c r="G318" s="40"/>
      <c r="H318" s="54"/>
      <c r="I318" s="40"/>
      <c r="J318" s="40"/>
      <c r="K318" s="40"/>
      <c r="L318" s="40"/>
      <c r="M318" s="40"/>
      <c r="N318" s="40"/>
      <c r="O318" s="40"/>
    </row>
    <row r="319" spans="1:15" s="101" customFormat="1" ht="11.25">
      <c r="A319" s="38">
        <v>286</v>
      </c>
      <c r="B319" s="109" t="s">
        <v>94</v>
      </c>
      <c r="C319" s="51" t="s">
        <v>206</v>
      </c>
      <c r="D319" s="56">
        <v>30.2</v>
      </c>
      <c r="E319" s="53"/>
      <c r="F319" s="46"/>
      <c r="G319" s="40"/>
      <c r="H319" s="54"/>
      <c r="I319" s="40"/>
      <c r="J319" s="40"/>
      <c r="K319" s="40"/>
      <c r="L319" s="40"/>
      <c r="M319" s="40"/>
      <c r="N319" s="40"/>
      <c r="O319" s="40"/>
    </row>
    <row r="320" spans="1:15" s="101" customFormat="1" ht="11.25">
      <c r="A320" s="38">
        <v>287</v>
      </c>
      <c r="B320" s="108" t="s">
        <v>95</v>
      </c>
      <c r="C320" s="51" t="s">
        <v>206</v>
      </c>
      <c r="D320" s="56">
        <v>31</v>
      </c>
      <c r="E320" s="53"/>
      <c r="F320" s="46"/>
      <c r="G320" s="40"/>
      <c r="H320" s="54"/>
      <c r="I320" s="40"/>
      <c r="J320" s="40"/>
      <c r="K320" s="40"/>
      <c r="L320" s="40"/>
      <c r="M320" s="40"/>
      <c r="N320" s="40"/>
      <c r="O320" s="40"/>
    </row>
    <row r="321" spans="1:15" s="101" customFormat="1" ht="11.25">
      <c r="A321" s="38">
        <v>288</v>
      </c>
      <c r="B321" s="109" t="s">
        <v>96</v>
      </c>
      <c r="C321" s="51" t="s">
        <v>206</v>
      </c>
      <c r="D321" s="56">
        <v>31</v>
      </c>
      <c r="E321" s="53"/>
      <c r="F321" s="46"/>
      <c r="G321" s="40"/>
      <c r="H321" s="54"/>
      <c r="I321" s="40"/>
      <c r="J321" s="40"/>
      <c r="K321" s="40"/>
      <c r="L321" s="40"/>
      <c r="M321" s="40"/>
      <c r="N321" s="40"/>
      <c r="O321" s="40"/>
    </row>
    <row r="322" spans="1:15" s="101" customFormat="1" ht="11.25">
      <c r="A322" s="38">
        <v>289</v>
      </c>
      <c r="B322" s="108" t="s">
        <v>670</v>
      </c>
      <c r="C322" s="51"/>
      <c r="D322" s="56"/>
      <c r="E322" s="53"/>
      <c r="F322" s="46"/>
      <c r="G322" s="40"/>
      <c r="H322" s="54"/>
      <c r="I322" s="40"/>
      <c r="J322" s="40"/>
      <c r="K322" s="40"/>
      <c r="L322" s="40"/>
      <c r="M322" s="40"/>
      <c r="N322" s="40"/>
      <c r="O322" s="40"/>
    </row>
    <row r="323" spans="1:15" s="101" customFormat="1" ht="11.25">
      <c r="A323" s="38">
        <v>290</v>
      </c>
      <c r="B323" s="109" t="s">
        <v>671</v>
      </c>
      <c r="C323" s="51" t="s">
        <v>341</v>
      </c>
      <c r="D323" s="56">
        <v>0.2</v>
      </c>
      <c r="E323" s="53"/>
      <c r="F323" s="46"/>
      <c r="G323" s="40"/>
      <c r="H323" s="54"/>
      <c r="I323" s="40"/>
      <c r="J323" s="40"/>
      <c r="K323" s="40"/>
      <c r="L323" s="40"/>
      <c r="M323" s="40"/>
      <c r="N323" s="40"/>
      <c r="O323" s="40"/>
    </row>
    <row r="324" spans="1:15" s="101" customFormat="1" ht="11.25">
      <c r="A324" s="38">
        <v>291</v>
      </c>
      <c r="B324" s="109" t="s">
        <v>672</v>
      </c>
      <c r="C324" s="55" t="s">
        <v>536</v>
      </c>
      <c r="D324" s="56">
        <v>31</v>
      </c>
      <c r="E324" s="53"/>
      <c r="F324" s="46"/>
      <c r="G324" s="40"/>
      <c r="H324" s="54"/>
      <c r="I324" s="40"/>
      <c r="J324" s="40"/>
      <c r="K324" s="40"/>
      <c r="L324" s="40"/>
      <c r="M324" s="40"/>
      <c r="N324" s="40"/>
      <c r="O324" s="40"/>
    </row>
    <row r="325" spans="1:16" s="107" customFormat="1" ht="12.75" customHeight="1">
      <c r="A325" s="131" t="s">
        <v>313</v>
      </c>
      <c r="B325" s="404" t="str">
        <f>A312</f>
        <v>Jumts</v>
      </c>
      <c r="C325" s="404"/>
      <c r="D325" s="404"/>
      <c r="E325" s="404"/>
      <c r="F325" s="404"/>
      <c r="G325" s="404"/>
      <c r="H325" s="404"/>
      <c r="I325" s="404"/>
      <c r="J325" s="404"/>
      <c r="K325" s="132">
        <f>SUM(K313:K324)</f>
        <v>0</v>
      </c>
      <c r="L325" s="132">
        <f>SUM(L313:L324)</f>
        <v>0</v>
      </c>
      <c r="M325" s="132">
        <f>SUM(M313:M324)</f>
        <v>0</v>
      </c>
      <c r="N325" s="132">
        <f>SUM(N313:N324)</f>
        <v>0</v>
      </c>
      <c r="O325" s="132">
        <f>SUM(O313:O324)</f>
        <v>0</v>
      </c>
      <c r="P325" s="72"/>
    </row>
    <row r="326" spans="1:15" s="101" customFormat="1" ht="12">
      <c r="A326" s="403" t="s">
        <v>127</v>
      </c>
      <c r="B326" s="403"/>
      <c r="C326" s="403"/>
      <c r="D326" s="403"/>
      <c r="E326" s="403"/>
      <c r="F326" s="403"/>
      <c r="G326" s="403"/>
      <c r="H326" s="403"/>
      <c r="I326" s="403"/>
      <c r="J326" s="403"/>
      <c r="K326" s="403"/>
      <c r="L326" s="403"/>
      <c r="M326" s="403"/>
      <c r="N326" s="403"/>
      <c r="O326" s="403"/>
    </row>
    <row r="327" spans="1:16" s="107" customFormat="1" ht="12.75" customHeight="1">
      <c r="A327" s="411" t="s">
        <v>104</v>
      </c>
      <c r="B327" s="411"/>
      <c r="C327" s="411"/>
      <c r="D327" s="411"/>
      <c r="E327" s="411"/>
      <c r="F327" s="411"/>
      <c r="G327" s="411"/>
      <c r="H327" s="411"/>
      <c r="I327" s="411"/>
      <c r="J327" s="411"/>
      <c r="K327" s="411"/>
      <c r="L327" s="411"/>
      <c r="M327" s="411"/>
      <c r="N327" s="411"/>
      <c r="O327" s="411"/>
      <c r="P327" s="72"/>
    </row>
    <row r="328" spans="1:16" s="159" customFormat="1" ht="12.75" customHeight="1">
      <c r="A328" s="38">
        <v>292</v>
      </c>
      <c r="B328" s="108" t="s">
        <v>105</v>
      </c>
      <c r="C328" s="51" t="s">
        <v>340</v>
      </c>
      <c r="D328" s="56">
        <v>121.5</v>
      </c>
      <c r="E328" s="53"/>
      <c r="F328" s="46"/>
      <c r="G328" s="40"/>
      <c r="H328" s="54"/>
      <c r="I328" s="40"/>
      <c r="J328" s="40"/>
      <c r="K328" s="40"/>
      <c r="L328" s="40"/>
      <c r="M328" s="40"/>
      <c r="N328" s="40"/>
      <c r="O328" s="40"/>
      <c r="P328" s="158"/>
    </row>
    <row r="329" spans="1:16" s="159" customFormat="1" ht="21" customHeight="1">
      <c r="A329" s="38">
        <v>293</v>
      </c>
      <c r="B329" s="108" t="s">
        <v>106</v>
      </c>
      <c r="C329" s="51" t="s">
        <v>340</v>
      </c>
      <c r="D329" s="56">
        <v>121.5</v>
      </c>
      <c r="E329" s="53"/>
      <c r="F329" s="46"/>
      <c r="G329" s="40"/>
      <c r="H329" s="54"/>
      <c r="I329" s="40"/>
      <c r="J329" s="40"/>
      <c r="K329" s="40"/>
      <c r="L329" s="40"/>
      <c r="M329" s="40"/>
      <c r="N329" s="40"/>
      <c r="O329" s="40"/>
      <c r="P329" s="158"/>
    </row>
    <row r="330" spans="1:16" s="159" customFormat="1" ht="12.75" customHeight="1">
      <c r="A330" s="38">
        <v>294</v>
      </c>
      <c r="B330" s="109" t="s">
        <v>107</v>
      </c>
      <c r="C330" s="51" t="s">
        <v>340</v>
      </c>
      <c r="D330" s="56">
        <v>127.58</v>
      </c>
      <c r="E330" s="53"/>
      <c r="F330" s="46"/>
      <c r="G330" s="40"/>
      <c r="H330" s="54"/>
      <c r="I330" s="40"/>
      <c r="J330" s="40"/>
      <c r="K330" s="40"/>
      <c r="L330" s="40"/>
      <c r="M330" s="40"/>
      <c r="N330" s="40"/>
      <c r="O330" s="40"/>
      <c r="P330" s="158"/>
    </row>
    <row r="331" spans="1:16" s="159" customFormat="1" ht="12.75" customHeight="1">
      <c r="A331" s="38">
        <v>295</v>
      </c>
      <c r="B331" s="109" t="s">
        <v>108</v>
      </c>
      <c r="C331" s="51" t="s">
        <v>340</v>
      </c>
      <c r="D331" s="56">
        <v>121.5</v>
      </c>
      <c r="E331" s="53"/>
      <c r="F331" s="46"/>
      <c r="G331" s="40"/>
      <c r="H331" s="54"/>
      <c r="I331" s="40"/>
      <c r="J331" s="40"/>
      <c r="K331" s="40"/>
      <c r="L331" s="40"/>
      <c r="M331" s="40"/>
      <c r="N331" s="40"/>
      <c r="O331" s="40"/>
      <c r="P331" s="158"/>
    </row>
    <row r="332" spans="1:16" s="159" customFormat="1" ht="12.75" customHeight="1">
      <c r="A332" s="38">
        <v>296</v>
      </c>
      <c r="B332" s="109" t="s">
        <v>109</v>
      </c>
      <c r="C332" s="51" t="s">
        <v>340</v>
      </c>
      <c r="D332" s="56">
        <v>121.5</v>
      </c>
      <c r="E332" s="53"/>
      <c r="F332" s="46"/>
      <c r="G332" s="40"/>
      <c r="H332" s="54"/>
      <c r="I332" s="40"/>
      <c r="J332" s="40"/>
      <c r="K332" s="40"/>
      <c r="L332" s="40"/>
      <c r="M332" s="40"/>
      <c r="N332" s="40"/>
      <c r="O332" s="40"/>
      <c r="P332" s="158"/>
    </row>
    <row r="333" spans="1:16" s="159" customFormat="1" ht="12.75" customHeight="1">
      <c r="A333" s="38">
        <v>297</v>
      </c>
      <c r="B333" s="109" t="s">
        <v>110</v>
      </c>
      <c r="C333" s="51" t="s">
        <v>340</v>
      </c>
      <c r="D333" s="56">
        <v>121.5</v>
      </c>
      <c r="E333" s="53"/>
      <c r="F333" s="46"/>
      <c r="G333" s="40"/>
      <c r="H333" s="54"/>
      <c r="I333" s="40"/>
      <c r="J333" s="40"/>
      <c r="K333" s="40"/>
      <c r="L333" s="40"/>
      <c r="M333" s="40"/>
      <c r="N333" s="40"/>
      <c r="O333" s="40"/>
      <c r="P333" s="158"/>
    </row>
    <row r="334" spans="1:16" s="159" customFormat="1" ht="15">
      <c r="A334" s="38">
        <v>298</v>
      </c>
      <c r="B334" s="109" t="s">
        <v>189</v>
      </c>
      <c r="C334" s="51" t="s">
        <v>126</v>
      </c>
      <c r="D334" s="56">
        <v>121.5</v>
      </c>
      <c r="E334" s="53"/>
      <c r="F334" s="46"/>
      <c r="G334" s="40"/>
      <c r="H334" s="54"/>
      <c r="I334" s="40"/>
      <c r="J334" s="40"/>
      <c r="K334" s="40"/>
      <c r="L334" s="40"/>
      <c r="M334" s="40"/>
      <c r="N334" s="40"/>
      <c r="O334" s="40"/>
      <c r="P334" s="158"/>
    </row>
    <row r="335" spans="1:16" s="159" customFormat="1" ht="12.75" customHeight="1">
      <c r="A335" s="38">
        <v>299</v>
      </c>
      <c r="B335" s="108" t="s">
        <v>172</v>
      </c>
      <c r="C335" s="51" t="s">
        <v>335</v>
      </c>
      <c r="D335" s="56">
        <v>2</v>
      </c>
      <c r="E335" s="53"/>
      <c r="F335" s="46"/>
      <c r="G335" s="40"/>
      <c r="H335" s="54"/>
      <c r="I335" s="40"/>
      <c r="J335" s="40"/>
      <c r="K335" s="40"/>
      <c r="L335" s="40"/>
      <c r="M335" s="40"/>
      <c r="N335" s="40"/>
      <c r="O335" s="40"/>
      <c r="P335" s="158"/>
    </row>
    <row r="336" spans="1:16" s="159" customFormat="1" ht="12.75" customHeight="1">
      <c r="A336" s="38">
        <v>300</v>
      </c>
      <c r="B336" s="163" t="s">
        <v>111</v>
      </c>
      <c r="C336" s="51" t="s">
        <v>340</v>
      </c>
      <c r="D336" s="56">
        <v>90</v>
      </c>
      <c r="E336" s="53"/>
      <c r="F336" s="46"/>
      <c r="G336" s="40"/>
      <c r="H336" s="53"/>
      <c r="I336" s="40"/>
      <c r="J336" s="40"/>
      <c r="K336" s="40"/>
      <c r="L336" s="40"/>
      <c r="M336" s="40"/>
      <c r="N336" s="40"/>
      <c r="O336" s="40"/>
      <c r="P336" s="158"/>
    </row>
    <row r="337" spans="1:16" s="159" customFormat="1" ht="67.5">
      <c r="A337" s="38">
        <v>301</v>
      </c>
      <c r="B337" s="108" t="s">
        <v>673</v>
      </c>
      <c r="C337" s="55" t="s">
        <v>341</v>
      </c>
      <c r="D337" s="56">
        <v>220</v>
      </c>
      <c r="E337" s="53"/>
      <c r="F337" s="46"/>
      <c r="G337" s="40"/>
      <c r="H337" s="54"/>
      <c r="I337" s="40"/>
      <c r="J337" s="40"/>
      <c r="K337" s="40"/>
      <c r="L337" s="40"/>
      <c r="M337" s="40"/>
      <c r="N337" s="40"/>
      <c r="O337" s="40"/>
      <c r="P337" s="158"/>
    </row>
    <row r="338" spans="1:16" s="107" customFormat="1" ht="12.75" customHeight="1">
      <c r="A338" s="411" t="s">
        <v>112</v>
      </c>
      <c r="B338" s="411"/>
      <c r="C338" s="411"/>
      <c r="D338" s="411"/>
      <c r="E338" s="411"/>
      <c r="F338" s="411"/>
      <c r="G338" s="411"/>
      <c r="H338" s="411"/>
      <c r="I338" s="411"/>
      <c r="J338" s="411"/>
      <c r="K338" s="411"/>
      <c r="L338" s="411"/>
      <c r="M338" s="411"/>
      <c r="N338" s="411"/>
      <c r="O338" s="411"/>
      <c r="P338" s="72"/>
    </row>
    <row r="339" spans="1:16" s="159" customFormat="1" ht="22.5">
      <c r="A339" s="38">
        <v>302</v>
      </c>
      <c r="B339" s="164" t="s">
        <v>180</v>
      </c>
      <c r="C339" s="51" t="s">
        <v>337</v>
      </c>
      <c r="D339" s="56">
        <v>1</v>
      </c>
      <c r="E339" s="53"/>
      <c r="F339" s="46"/>
      <c r="G339" s="40"/>
      <c r="H339" s="54"/>
      <c r="I339" s="40"/>
      <c r="J339" s="40"/>
      <c r="K339" s="40"/>
      <c r="L339" s="40"/>
      <c r="M339" s="40"/>
      <c r="N339" s="40"/>
      <c r="O339" s="40"/>
      <c r="P339" s="158"/>
    </row>
    <row r="340" spans="1:16" s="159" customFormat="1" ht="22.5">
      <c r="A340" s="38">
        <v>303</v>
      </c>
      <c r="B340" s="164" t="s">
        <v>179</v>
      </c>
      <c r="C340" s="51" t="s">
        <v>337</v>
      </c>
      <c r="D340" s="56">
        <v>1</v>
      </c>
      <c r="E340" s="53"/>
      <c r="F340" s="46"/>
      <c r="G340" s="40"/>
      <c r="H340" s="54"/>
      <c r="I340" s="40"/>
      <c r="J340" s="40"/>
      <c r="K340" s="40"/>
      <c r="L340" s="40"/>
      <c r="M340" s="40"/>
      <c r="N340" s="40"/>
      <c r="O340" s="40"/>
      <c r="P340" s="158"/>
    </row>
    <row r="341" spans="1:16" s="159" customFormat="1" ht="22.5">
      <c r="A341" s="38">
        <v>304</v>
      </c>
      <c r="B341" s="164" t="s">
        <v>178</v>
      </c>
      <c r="C341" s="51" t="s">
        <v>337</v>
      </c>
      <c r="D341" s="56">
        <v>1</v>
      </c>
      <c r="E341" s="53"/>
      <c r="F341" s="46"/>
      <c r="G341" s="40"/>
      <c r="H341" s="54"/>
      <c r="I341" s="40"/>
      <c r="J341" s="40"/>
      <c r="K341" s="40"/>
      <c r="L341" s="40"/>
      <c r="M341" s="40"/>
      <c r="N341" s="40"/>
      <c r="O341" s="40"/>
      <c r="P341" s="158"/>
    </row>
    <row r="342" spans="1:16" s="159" customFormat="1" ht="22.5">
      <c r="A342" s="38">
        <v>305</v>
      </c>
      <c r="B342" s="164" t="s">
        <v>177</v>
      </c>
      <c r="C342" s="51" t="s">
        <v>337</v>
      </c>
      <c r="D342" s="56">
        <v>1</v>
      </c>
      <c r="E342" s="53"/>
      <c r="F342" s="46"/>
      <c r="G342" s="40"/>
      <c r="H342" s="54"/>
      <c r="I342" s="40"/>
      <c r="J342" s="40"/>
      <c r="K342" s="40"/>
      <c r="L342" s="40"/>
      <c r="M342" s="40"/>
      <c r="N342" s="40"/>
      <c r="O342" s="40"/>
      <c r="P342" s="158"/>
    </row>
    <row r="343" spans="1:16" s="159" customFormat="1" ht="12.75" customHeight="1">
      <c r="A343" s="38">
        <v>306</v>
      </c>
      <c r="B343" s="164" t="s">
        <v>176</v>
      </c>
      <c r="C343" s="51" t="s">
        <v>337</v>
      </c>
      <c r="D343" s="56">
        <v>1</v>
      </c>
      <c r="E343" s="53"/>
      <c r="F343" s="46"/>
      <c r="G343" s="40"/>
      <c r="H343" s="54"/>
      <c r="I343" s="40"/>
      <c r="J343" s="40"/>
      <c r="K343" s="40"/>
      <c r="L343" s="40"/>
      <c r="M343" s="40"/>
      <c r="N343" s="40"/>
      <c r="O343" s="40"/>
      <c r="P343" s="158"/>
    </row>
    <row r="344" spans="1:16" s="159" customFormat="1" ht="12.75" customHeight="1">
      <c r="A344" s="38">
        <v>307</v>
      </c>
      <c r="B344" s="164" t="s">
        <v>113</v>
      </c>
      <c r="C344" s="51" t="s">
        <v>337</v>
      </c>
      <c r="D344" s="56">
        <v>2</v>
      </c>
      <c r="E344" s="53"/>
      <c r="F344" s="46"/>
      <c r="G344" s="40"/>
      <c r="H344" s="54"/>
      <c r="I344" s="40"/>
      <c r="J344" s="40"/>
      <c r="K344" s="40"/>
      <c r="L344" s="40"/>
      <c r="M344" s="40"/>
      <c r="N344" s="40"/>
      <c r="O344" s="40"/>
      <c r="P344" s="158"/>
    </row>
    <row r="345" spans="1:16" s="159" customFormat="1" ht="12.75" customHeight="1">
      <c r="A345" s="38">
        <v>308</v>
      </c>
      <c r="B345" s="110" t="s">
        <v>674</v>
      </c>
      <c r="C345" s="51" t="s">
        <v>337</v>
      </c>
      <c r="D345" s="57">
        <v>4</v>
      </c>
      <c r="E345" s="53"/>
      <c r="F345" s="46"/>
      <c r="G345" s="40"/>
      <c r="H345" s="165"/>
      <c r="I345" s="40"/>
      <c r="J345" s="40"/>
      <c r="K345" s="40"/>
      <c r="L345" s="40"/>
      <c r="M345" s="40"/>
      <c r="N345" s="40"/>
      <c r="O345" s="40"/>
      <c r="P345" s="158"/>
    </row>
    <row r="346" spans="1:16" s="159" customFormat="1" ht="27.75" customHeight="1">
      <c r="A346" s="38">
        <v>309</v>
      </c>
      <c r="B346" s="110" t="s">
        <v>675</v>
      </c>
      <c r="C346" s="51" t="s">
        <v>337</v>
      </c>
      <c r="D346" s="57">
        <v>1</v>
      </c>
      <c r="E346" s="53"/>
      <c r="F346" s="46"/>
      <c r="G346" s="40"/>
      <c r="H346" s="165"/>
      <c r="I346" s="40"/>
      <c r="J346" s="40"/>
      <c r="K346" s="40"/>
      <c r="L346" s="40"/>
      <c r="M346" s="40"/>
      <c r="N346" s="40"/>
      <c r="O346" s="40"/>
      <c r="P346" s="158"/>
    </row>
    <row r="347" spans="1:16" s="159" customFormat="1" ht="22.5">
      <c r="A347" s="38">
        <v>310</v>
      </c>
      <c r="B347" s="110" t="s">
        <v>676</v>
      </c>
      <c r="C347" s="51" t="s">
        <v>340</v>
      </c>
      <c r="D347" s="57">
        <v>3</v>
      </c>
      <c r="E347" s="53"/>
      <c r="F347" s="46"/>
      <c r="G347" s="40"/>
      <c r="H347" s="40"/>
      <c r="I347" s="40"/>
      <c r="J347" s="40"/>
      <c r="K347" s="40"/>
      <c r="L347" s="40"/>
      <c r="M347" s="40"/>
      <c r="N347" s="40"/>
      <c r="O347" s="40"/>
      <c r="P347" s="158"/>
    </row>
    <row r="348" spans="1:16" s="159" customFormat="1" ht="22.5">
      <c r="A348" s="38">
        <v>311</v>
      </c>
      <c r="B348" s="110" t="s">
        <v>677</v>
      </c>
      <c r="C348" s="51" t="s">
        <v>206</v>
      </c>
      <c r="D348" s="57">
        <v>5.5</v>
      </c>
      <c r="E348" s="53"/>
      <c r="F348" s="46"/>
      <c r="G348" s="40"/>
      <c r="H348" s="40"/>
      <c r="I348" s="40"/>
      <c r="J348" s="40"/>
      <c r="K348" s="40"/>
      <c r="L348" s="40"/>
      <c r="M348" s="40"/>
      <c r="N348" s="40"/>
      <c r="O348" s="40"/>
      <c r="P348" s="158"/>
    </row>
    <row r="349" spans="1:16" s="159" customFormat="1" ht="22.5">
      <c r="A349" s="38">
        <v>312</v>
      </c>
      <c r="B349" s="110" t="s">
        <v>678</v>
      </c>
      <c r="C349" s="51" t="s">
        <v>337</v>
      </c>
      <c r="D349" s="57">
        <v>1</v>
      </c>
      <c r="E349" s="53"/>
      <c r="F349" s="46"/>
      <c r="G349" s="40"/>
      <c r="H349" s="40"/>
      <c r="I349" s="40"/>
      <c r="J349" s="40"/>
      <c r="K349" s="40"/>
      <c r="L349" s="40"/>
      <c r="M349" s="40"/>
      <c r="N349" s="40"/>
      <c r="O349" s="40"/>
      <c r="P349" s="158"/>
    </row>
    <row r="350" spans="1:16" s="107" customFormat="1" ht="12.75" customHeight="1">
      <c r="A350" s="405" t="s">
        <v>119</v>
      </c>
      <c r="B350" s="405"/>
      <c r="C350" s="405"/>
      <c r="D350" s="405"/>
      <c r="E350" s="405"/>
      <c r="F350" s="405"/>
      <c r="G350" s="405"/>
      <c r="H350" s="405"/>
      <c r="I350" s="405"/>
      <c r="J350" s="405"/>
      <c r="K350" s="405"/>
      <c r="L350" s="405"/>
      <c r="M350" s="405"/>
      <c r="N350" s="405"/>
      <c r="O350" s="405"/>
      <c r="P350" s="72"/>
    </row>
    <row r="351" spans="1:16" s="159" customFormat="1" ht="24" customHeight="1">
      <c r="A351" s="38">
        <v>313</v>
      </c>
      <c r="B351" s="108" t="s">
        <v>128</v>
      </c>
      <c r="C351" s="166" t="s">
        <v>336</v>
      </c>
      <c r="D351" s="167">
        <v>64</v>
      </c>
      <c r="E351" s="53"/>
      <c r="F351" s="46"/>
      <c r="G351" s="40"/>
      <c r="H351" s="168"/>
      <c r="I351" s="40"/>
      <c r="J351" s="40"/>
      <c r="K351" s="40"/>
      <c r="L351" s="40"/>
      <c r="M351" s="40"/>
      <c r="N351" s="40"/>
      <c r="O351" s="40"/>
      <c r="P351" s="158"/>
    </row>
    <row r="352" spans="1:16" s="159" customFormat="1" ht="12.75" customHeight="1">
      <c r="A352" s="38">
        <v>314</v>
      </c>
      <c r="B352" s="108" t="s">
        <v>120</v>
      </c>
      <c r="C352" s="51" t="s">
        <v>340</v>
      </c>
      <c r="D352" s="56">
        <v>45</v>
      </c>
      <c r="E352" s="53"/>
      <c r="F352" s="46"/>
      <c r="G352" s="40"/>
      <c r="H352" s="54"/>
      <c r="I352" s="40"/>
      <c r="J352" s="40"/>
      <c r="K352" s="40"/>
      <c r="L352" s="40"/>
      <c r="M352" s="40"/>
      <c r="N352" s="40"/>
      <c r="O352" s="40"/>
      <c r="P352" s="158"/>
    </row>
    <row r="353" spans="1:16" s="159" customFormat="1" ht="12.75" customHeight="1">
      <c r="A353" s="38">
        <v>315</v>
      </c>
      <c r="B353" s="109" t="s">
        <v>121</v>
      </c>
      <c r="C353" s="51" t="s">
        <v>340</v>
      </c>
      <c r="D353" s="56">
        <v>45</v>
      </c>
      <c r="E353" s="53"/>
      <c r="F353" s="46"/>
      <c r="G353" s="40"/>
      <c r="H353" s="54"/>
      <c r="I353" s="40"/>
      <c r="J353" s="40"/>
      <c r="K353" s="40"/>
      <c r="L353" s="40"/>
      <c r="M353" s="40"/>
      <c r="N353" s="40"/>
      <c r="O353" s="40"/>
      <c r="P353" s="158"/>
    </row>
    <row r="354" spans="1:16" s="159" customFormat="1" ht="12.75" customHeight="1">
      <c r="A354" s="38">
        <v>316</v>
      </c>
      <c r="B354" s="109" t="s">
        <v>122</v>
      </c>
      <c r="C354" s="51" t="s">
        <v>340</v>
      </c>
      <c r="D354" s="56">
        <v>45</v>
      </c>
      <c r="E354" s="53"/>
      <c r="F354" s="46"/>
      <c r="G354" s="40"/>
      <c r="H354" s="54"/>
      <c r="I354" s="40"/>
      <c r="J354" s="40"/>
      <c r="K354" s="40"/>
      <c r="L354" s="40"/>
      <c r="M354" s="40"/>
      <c r="N354" s="40"/>
      <c r="O354" s="40"/>
      <c r="P354" s="158"/>
    </row>
    <row r="355" spans="1:16" s="159" customFormat="1" ht="12.75" customHeight="1">
      <c r="A355" s="38">
        <v>317</v>
      </c>
      <c r="B355" s="109" t="s">
        <v>123</v>
      </c>
      <c r="C355" s="51" t="s">
        <v>340</v>
      </c>
      <c r="D355" s="56">
        <v>45</v>
      </c>
      <c r="E355" s="53"/>
      <c r="F355" s="46"/>
      <c r="G355" s="40"/>
      <c r="H355" s="54"/>
      <c r="I355" s="40"/>
      <c r="J355" s="40"/>
      <c r="K355" s="40"/>
      <c r="L355" s="40"/>
      <c r="M355" s="40"/>
      <c r="N355" s="40"/>
      <c r="O355" s="40"/>
      <c r="P355" s="158"/>
    </row>
    <row r="356" spans="1:16" s="107" customFormat="1" ht="12.75" customHeight="1">
      <c r="A356" s="405" t="s">
        <v>124</v>
      </c>
      <c r="B356" s="405"/>
      <c r="C356" s="405"/>
      <c r="D356" s="405"/>
      <c r="E356" s="405"/>
      <c r="F356" s="405"/>
      <c r="G356" s="405"/>
      <c r="H356" s="405"/>
      <c r="I356" s="405"/>
      <c r="J356" s="405"/>
      <c r="K356" s="405"/>
      <c r="L356" s="405"/>
      <c r="M356" s="405"/>
      <c r="N356" s="405"/>
      <c r="O356" s="405"/>
      <c r="P356" s="72"/>
    </row>
    <row r="357" spans="1:16" s="159" customFormat="1" ht="35.25" customHeight="1">
      <c r="A357" s="38">
        <v>318</v>
      </c>
      <c r="B357" s="41" t="s">
        <v>188</v>
      </c>
      <c r="C357" s="51" t="s">
        <v>337</v>
      </c>
      <c r="D357" s="52">
        <v>1</v>
      </c>
      <c r="E357" s="53"/>
      <c r="F357" s="46"/>
      <c r="G357" s="40"/>
      <c r="H357" s="54"/>
      <c r="I357" s="40"/>
      <c r="J357" s="40"/>
      <c r="K357" s="40"/>
      <c r="L357" s="40"/>
      <c r="M357" s="40"/>
      <c r="N357" s="40"/>
      <c r="O357" s="40"/>
      <c r="P357" s="158"/>
    </row>
    <row r="358" spans="1:16" s="107" customFormat="1" ht="12.75" customHeight="1">
      <c r="A358" s="131" t="s">
        <v>313</v>
      </c>
      <c r="B358" s="404" t="str">
        <f>A326</f>
        <v>Citi darbi</v>
      </c>
      <c r="C358" s="404"/>
      <c r="D358" s="404"/>
      <c r="E358" s="404"/>
      <c r="F358" s="404"/>
      <c r="G358" s="404"/>
      <c r="H358" s="404"/>
      <c r="I358" s="404"/>
      <c r="J358" s="404"/>
      <c r="K358" s="132">
        <f>SUM(K328:K357)</f>
        <v>0</v>
      </c>
      <c r="L358" s="132">
        <f>SUM(L328:L357)</f>
        <v>0</v>
      </c>
      <c r="M358" s="132">
        <f>SUM(M328:M357)</f>
        <v>0</v>
      </c>
      <c r="N358" s="132">
        <f>SUM(N328:N357)</f>
        <v>0</v>
      </c>
      <c r="O358" s="132">
        <f>SUM(O328:O357)</f>
        <v>0</v>
      </c>
      <c r="P358" s="72"/>
    </row>
    <row r="359" spans="1:16" s="107" customFormat="1" ht="12.75" customHeight="1">
      <c r="A359" s="131"/>
      <c r="B359" s="404"/>
      <c r="C359" s="404"/>
      <c r="D359" s="404"/>
      <c r="E359" s="404"/>
      <c r="F359" s="404"/>
      <c r="G359" s="404"/>
      <c r="H359" s="404"/>
      <c r="I359" s="404"/>
      <c r="J359" s="404"/>
      <c r="K359" s="132"/>
      <c r="L359" s="132"/>
      <c r="M359" s="132"/>
      <c r="N359" s="132"/>
      <c r="O359" s="132"/>
      <c r="P359" s="72"/>
    </row>
    <row r="360" spans="1:15" s="169" customFormat="1" ht="12.75">
      <c r="A360" s="412" t="s">
        <v>307</v>
      </c>
      <c r="B360" s="412"/>
      <c r="C360" s="412"/>
      <c r="D360" s="412"/>
      <c r="E360" s="412"/>
      <c r="F360" s="412"/>
      <c r="G360" s="412"/>
      <c r="H360" s="412"/>
      <c r="I360" s="412"/>
      <c r="J360" s="412"/>
      <c r="K360" s="132">
        <f>K312+K278+K113+K24+K359+K326</f>
        <v>0</v>
      </c>
      <c r="L360" s="132">
        <f>L312+L278+L113+L24+L359+L326</f>
        <v>0</v>
      </c>
      <c r="M360" s="132">
        <f>M312+M278+M113+M24+M359+M326</f>
        <v>0</v>
      </c>
      <c r="N360" s="132">
        <f>N312+N278+N113+N24+N359+N326</f>
        <v>0</v>
      </c>
      <c r="O360" s="132">
        <f>O359+O326+O312+O278+O113+O24</f>
        <v>0</v>
      </c>
    </row>
    <row r="361" spans="1:15" s="169" customFormat="1" ht="12.75">
      <c r="A361" s="412" t="s">
        <v>308</v>
      </c>
      <c r="B361" s="412"/>
      <c r="C361" s="412"/>
      <c r="D361" s="412"/>
      <c r="E361" s="412"/>
      <c r="F361" s="412"/>
      <c r="G361" s="412"/>
      <c r="H361" s="412"/>
      <c r="I361" s="412"/>
      <c r="J361" s="412"/>
      <c r="K361" s="86">
        <v>0</v>
      </c>
      <c r="L361" s="84">
        <v>0</v>
      </c>
      <c r="M361" s="84">
        <f>ROUND(M360*K361,5)</f>
        <v>0</v>
      </c>
      <c r="N361" s="84">
        <v>0</v>
      </c>
      <c r="O361" s="84">
        <f>SUM(L361:N361)</f>
        <v>0</v>
      </c>
    </row>
    <row r="362" spans="1:15" s="169" customFormat="1" ht="12.75" customHeight="1">
      <c r="A362" s="412" t="s">
        <v>355</v>
      </c>
      <c r="B362" s="412"/>
      <c r="C362" s="412"/>
      <c r="D362" s="412"/>
      <c r="E362" s="412"/>
      <c r="F362" s="412"/>
      <c r="G362" s="412"/>
      <c r="H362" s="412"/>
      <c r="I362" s="412"/>
      <c r="J362" s="412"/>
      <c r="K362" s="412"/>
      <c r="L362" s="84">
        <f>SUM(L360:L361)</f>
        <v>0</v>
      </c>
      <c r="M362" s="84">
        <f>SUM(M360:M361)</f>
        <v>0</v>
      </c>
      <c r="N362" s="84">
        <f>SUM(N360:N361)</f>
        <v>0</v>
      </c>
      <c r="O362" s="84">
        <f>SUM(O360:O361)</f>
        <v>0</v>
      </c>
    </row>
    <row r="363" spans="1:15" s="101" customFormat="1" ht="12.75" customHeight="1">
      <c r="A363" s="418" t="s">
        <v>695</v>
      </c>
      <c r="B363" s="419"/>
      <c r="C363" s="419"/>
      <c r="D363" s="419"/>
      <c r="E363" s="419"/>
      <c r="F363" s="419"/>
      <c r="G363" s="419"/>
      <c r="H363" s="419"/>
      <c r="I363" s="419"/>
      <c r="J363" s="419"/>
      <c r="K363" s="419"/>
      <c r="L363" s="419"/>
      <c r="M363" s="419"/>
      <c r="N363" s="419"/>
      <c r="O363" s="419"/>
    </row>
    <row r="364" spans="1:15" ht="12.75" customHeight="1">
      <c r="A364" s="420"/>
      <c r="B364" s="420"/>
      <c r="C364" s="420"/>
      <c r="D364" s="420"/>
      <c r="E364" s="420"/>
      <c r="F364" s="420"/>
      <c r="G364" s="420"/>
      <c r="H364" s="420"/>
      <c r="I364" s="420"/>
      <c r="J364" s="420"/>
      <c r="K364" s="420"/>
      <c r="L364" s="420"/>
      <c r="M364" s="420"/>
      <c r="N364" s="420"/>
      <c r="O364" s="420"/>
    </row>
    <row r="365" spans="1:15" ht="36" customHeight="1">
      <c r="A365" s="420"/>
      <c r="B365" s="420"/>
      <c r="C365" s="420"/>
      <c r="D365" s="420"/>
      <c r="E365" s="420"/>
      <c r="F365" s="420"/>
      <c r="G365" s="420"/>
      <c r="H365" s="420"/>
      <c r="I365" s="420"/>
      <c r="J365" s="420"/>
      <c r="K365" s="420"/>
      <c r="L365" s="420"/>
      <c r="M365" s="420"/>
      <c r="N365" s="420"/>
      <c r="O365" s="420"/>
    </row>
    <row r="366" spans="1:15" ht="12.75">
      <c r="A366" s="186"/>
      <c r="B366" s="186"/>
      <c r="C366" s="186"/>
      <c r="D366" s="186"/>
      <c r="E366" s="186"/>
      <c r="F366" s="186"/>
      <c r="G366" s="186"/>
      <c r="H366" s="186"/>
      <c r="I366" s="186"/>
      <c r="J366" s="186"/>
      <c r="K366" s="186"/>
      <c r="L366" s="186"/>
      <c r="M366" s="186"/>
      <c r="N366" s="186"/>
      <c r="O366" s="186"/>
    </row>
    <row r="367" spans="1:15" s="170" customFormat="1" ht="12.75">
      <c r="A367" s="94"/>
      <c r="B367" s="202" t="s">
        <v>314</v>
      </c>
      <c r="C367" s="400"/>
      <c r="D367" s="400"/>
      <c r="E367" s="400"/>
      <c r="F367" s="416"/>
      <c r="G367" s="416"/>
      <c r="H367" s="416"/>
      <c r="I367" s="416"/>
      <c r="J367" s="416"/>
      <c r="K367" s="416"/>
      <c r="L367" s="96"/>
      <c r="M367" s="417"/>
      <c r="N367" s="417"/>
      <c r="O367" s="417"/>
    </row>
    <row r="368" spans="1:15" s="170" customFormat="1" ht="12" customHeight="1">
      <c r="A368" s="94"/>
      <c r="B368" s="200"/>
      <c r="C368" s="386" t="s">
        <v>705</v>
      </c>
      <c r="D368" s="386"/>
      <c r="E368" s="386"/>
      <c r="F368" s="386"/>
      <c r="G368" s="386"/>
      <c r="H368" s="386"/>
      <c r="I368" s="386"/>
      <c r="J368" s="386"/>
      <c r="K368" s="386"/>
      <c r="L368" s="386"/>
      <c r="M368" s="386"/>
      <c r="N368" s="386"/>
      <c r="O368" s="386"/>
    </row>
    <row r="369" spans="1:15" s="170" customFormat="1" ht="11.25">
      <c r="A369" s="94"/>
      <c r="B369" s="200"/>
      <c r="C369" s="99"/>
      <c r="D369" s="99"/>
      <c r="E369" s="99"/>
      <c r="F369" s="99"/>
      <c r="G369" s="99"/>
      <c r="H369" s="99"/>
      <c r="I369" s="99"/>
      <c r="J369" s="99"/>
      <c r="K369" s="99"/>
      <c r="L369" s="99"/>
      <c r="M369" s="99"/>
      <c r="N369" s="99"/>
      <c r="O369" s="99"/>
    </row>
    <row r="370" spans="1:15" s="170" customFormat="1" ht="12.75">
      <c r="A370" s="94"/>
      <c r="B370" s="202" t="s">
        <v>327</v>
      </c>
      <c r="C370" s="401"/>
      <c r="D370" s="401"/>
      <c r="E370" s="401"/>
      <c r="F370" s="401"/>
      <c r="G370" s="401"/>
      <c r="H370" s="401"/>
      <c r="I370" s="401"/>
      <c r="J370" s="401"/>
      <c r="K370" s="401"/>
      <c r="L370" s="188"/>
      <c r="M370" s="402"/>
      <c r="N370" s="402"/>
      <c r="O370" s="402"/>
    </row>
    <row r="371" spans="1:15" s="170" customFormat="1" ht="11.25">
      <c r="A371" s="94"/>
      <c r="C371" s="386" t="s">
        <v>705</v>
      </c>
      <c r="D371" s="386"/>
      <c r="E371" s="386"/>
      <c r="F371" s="386"/>
      <c r="G371" s="386"/>
      <c r="H371" s="386"/>
      <c r="I371" s="386"/>
      <c r="J371" s="386"/>
      <c r="K371" s="386"/>
      <c r="L371" s="386"/>
      <c r="M371" s="386"/>
      <c r="N371" s="386"/>
      <c r="O371" s="386"/>
    </row>
    <row r="373" ht="12.75">
      <c r="B373" s="201" t="s">
        <v>697</v>
      </c>
    </row>
  </sheetData>
  <sheetProtection/>
  <mergeCells count="61">
    <mergeCell ref="C371:O371"/>
    <mergeCell ref="M367:O367"/>
    <mergeCell ref="B359:J359"/>
    <mergeCell ref="A350:O350"/>
    <mergeCell ref="A356:O356"/>
    <mergeCell ref="A363:O365"/>
    <mergeCell ref="C370:E370"/>
    <mergeCell ref="F370:K370"/>
    <mergeCell ref="A362:K362"/>
    <mergeCell ref="M370:O370"/>
    <mergeCell ref="A7:B7"/>
    <mergeCell ref="C5:O5"/>
    <mergeCell ref="C367:E367"/>
    <mergeCell ref="A361:J361"/>
    <mergeCell ref="A6:B6"/>
    <mergeCell ref="C6:O6"/>
    <mergeCell ref="F367:K367"/>
    <mergeCell ref="A13:O13"/>
    <mergeCell ref="A15:O15"/>
    <mergeCell ref="C7:O7"/>
    <mergeCell ref="A1:O1"/>
    <mergeCell ref="A2:O2"/>
    <mergeCell ref="A3:O3"/>
    <mergeCell ref="A4:B4"/>
    <mergeCell ref="C4:O4"/>
    <mergeCell ref="A5:B5"/>
    <mergeCell ref="A14:O14"/>
    <mergeCell ref="C11:C12"/>
    <mergeCell ref="K11:O11"/>
    <mergeCell ref="A20:O20"/>
    <mergeCell ref="C368:O368"/>
    <mergeCell ref="A8:O8"/>
    <mergeCell ref="N9:O9"/>
    <mergeCell ref="N10:O10"/>
    <mergeCell ref="B358:J358"/>
    <mergeCell ref="A291:O291"/>
    <mergeCell ref="A338:O338"/>
    <mergeCell ref="B277:J277"/>
    <mergeCell ref="A360:J360"/>
    <mergeCell ref="B11:B12"/>
    <mergeCell ref="A327:O327"/>
    <mergeCell ref="A11:A12"/>
    <mergeCell ref="D11:D12"/>
    <mergeCell ref="E11:J11"/>
    <mergeCell ref="B23:J23"/>
    <mergeCell ref="A25:O25"/>
    <mergeCell ref="A189:O189"/>
    <mergeCell ref="A36:O36"/>
    <mergeCell ref="A261:O261"/>
    <mergeCell ref="A114:O114"/>
    <mergeCell ref="A113:O113"/>
    <mergeCell ref="A24:O24"/>
    <mergeCell ref="B112:J112"/>
    <mergeCell ref="A326:O326"/>
    <mergeCell ref="B325:J325"/>
    <mergeCell ref="A312:O312"/>
    <mergeCell ref="A256:O256"/>
    <mergeCell ref="A266:O266"/>
    <mergeCell ref="A279:O279"/>
    <mergeCell ref="B311:J311"/>
    <mergeCell ref="A278:O278"/>
  </mergeCells>
  <printOptions horizontalCentered="1"/>
  <pageMargins left="0.3937007874015748" right="0.5511811023622047" top="0.7874015748031497" bottom="0.4724409448818898" header="0.2362204724409449" footer="0.15748031496062992"/>
  <pageSetup fitToHeight="0" horizontalDpi="600" verticalDpi="600" orientation="landscape" paperSize="9" scale="90" r:id="rId1"/>
  <rowBreaks count="7" manualBreakCount="7">
    <brk id="40" max="14" man="1"/>
    <brk id="86" max="14" man="1"/>
    <brk id="131" max="14" man="1"/>
    <brk id="181" max="14" man="1"/>
    <brk id="227" max="14" man="1"/>
    <brk id="277" max="14" man="1"/>
    <brk id="326" max="14" man="1"/>
  </rowBreaks>
</worksheet>
</file>

<file path=xl/worksheets/sheet6.xml><?xml version="1.0" encoding="utf-8"?>
<worksheet xmlns="http://schemas.openxmlformats.org/spreadsheetml/2006/main" xmlns:r="http://schemas.openxmlformats.org/officeDocument/2006/relationships">
  <sheetPr>
    <tabColor theme="6" tint="-0.4999699890613556"/>
  </sheetPr>
  <dimension ref="A1:P256"/>
  <sheetViews>
    <sheetView zoomScaleSheetLayoutView="130" zoomScalePageLayoutView="0" workbookViewId="0" topLeftCell="A91">
      <selection activeCell="C5" sqref="C5:O5"/>
    </sheetView>
  </sheetViews>
  <sheetFormatPr defaultColWidth="9.28125" defaultRowHeight="12.75"/>
  <cols>
    <col min="1" max="1" width="4.28125" style="97" customWidth="1"/>
    <col min="2" max="2" width="35.28125" style="98" customWidth="1"/>
    <col min="3" max="3" width="3.7109375" style="99" customWidth="1"/>
    <col min="4" max="4" width="7.57421875" style="99" customWidth="1"/>
    <col min="5" max="5" width="5.85156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5">
      <c r="A1" s="388" t="s">
        <v>129</v>
      </c>
      <c r="B1" s="389"/>
      <c r="C1" s="388"/>
      <c r="D1" s="388"/>
      <c r="E1" s="388"/>
      <c r="F1" s="388"/>
      <c r="G1" s="388"/>
      <c r="H1" s="388"/>
      <c r="I1" s="388"/>
      <c r="J1" s="388"/>
      <c r="K1" s="388"/>
      <c r="L1" s="388"/>
      <c r="M1" s="388"/>
      <c r="N1" s="388"/>
      <c r="O1" s="388"/>
    </row>
    <row r="2" spans="1:15" s="48" customFormat="1" ht="15">
      <c r="A2" s="390" t="s">
        <v>694</v>
      </c>
      <c r="B2" s="389"/>
      <c r="C2" s="388"/>
      <c r="D2" s="388"/>
      <c r="E2" s="388"/>
      <c r="F2" s="388"/>
      <c r="G2" s="388"/>
      <c r="H2" s="388"/>
      <c r="I2" s="388"/>
      <c r="J2" s="388"/>
      <c r="K2" s="388"/>
      <c r="L2" s="388"/>
      <c r="M2" s="388"/>
      <c r="N2" s="388"/>
      <c r="O2" s="388"/>
    </row>
    <row r="3" spans="1:15" s="48" customFormat="1" ht="11.25">
      <c r="A3" s="391" t="s">
        <v>294</v>
      </c>
      <c r="B3" s="392"/>
      <c r="C3" s="391"/>
      <c r="D3" s="391"/>
      <c r="E3" s="391"/>
      <c r="F3" s="391"/>
      <c r="G3" s="391"/>
      <c r="H3" s="391"/>
      <c r="I3" s="391"/>
      <c r="J3" s="391"/>
      <c r="K3" s="391"/>
      <c r="L3" s="391"/>
      <c r="M3" s="391"/>
      <c r="N3" s="391"/>
      <c r="O3" s="391"/>
    </row>
    <row r="4" spans="1:15" s="48" customFormat="1" ht="29.25" customHeight="1">
      <c r="A4" s="393" t="s">
        <v>295</v>
      </c>
      <c r="B4" s="393"/>
      <c r="C4" s="394" t="str">
        <f>A2</f>
        <v>Mārupes vidusskolas stadiona pārbūve
</v>
      </c>
      <c r="D4" s="394"/>
      <c r="E4" s="394"/>
      <c r="F4" s="394"/>
      <c r="G4" s="394"/>
      <c r="H4" s="394"/>
      <c r="I4" s="394"/>
      <c r="J4" s="394"/>
      <c r="K4" s="394"/>
      <c r="L4" s="394"/>
      <c r="M4" s="394"/>
      <c r="N4" s="394"/>
      <c r="O4" s="394"/>
    </row>
    <row r="5" spans="1:15" s="48" customFormat="1" ht="14.25">
      <c r="A5" s="393" t="s">
        <v>296</v>
      </c>
      <c r="B5" s="393"/>
      <c r="C5" s="394" t="str">
        <f>$A$13</f>
        <v>UKT</v>
      </c>
      <c r="D5" s="394"/>
      <c r="E5" s="394"/>
      <c r="F5" s="394"/>
      <c r="G5" s="394"/>
      <c r="H5" s="394"/>
      <c r="I5" s="394"/>
      <c r="J5" s="394"/>
      <c r="K5" s="394"/>
      <c r="L5" s="394"/>
      <c r="M5" s="394"/>
      <c r="N5" s="394"/>
      <c r="O5" s="394"/>
    </row>
    <row r="6" spans="1:15" s="48" customFormat="1" ht="21" customHeight="1">
      <c r="A6" s="393" t="s">
        <v>297</v>
      </c>
      <c r="B6" s="393"/>
      <c r="C6" s="394" t="s">
        <v>287</v>
      </c>
      <c r="D6" s="395"/>
      <c r="E6" s="395"/>
      <c r="F6" s="395"/>
      <c r="G6" s="395"/>
      <c r="H6" s="395"/>
      <c r="I6" s="395"/>
      <c r="J6" s="395"/>
      <c r="K6" s="395"/>
      <c r="L6" s="395"/>
      <c r="M6" s="395"/>
      <c r="N6" s="395"/>
      <c r="O6" s="395"/>
    </row>
    <row r="7" spans="1:15" s="48" customFormat="1" ht="14.25">
      <c r="A7" s="393" t="s">
        <v>364</v>
      </c>
      <c r="B7" s="393"/>
      <c r="C7" s="398"/>
      <c r="D7" s="398"/>
      <c r="E7" s="398"/>
      <c r="F7" s="398"/>
      <c r="G7" s="398"/>
      <c r="H7" s="398"/>
      <c r="I7" s="398"/>
      <c r="J7" s="398"/>
      <c r="K7" s="398"/>
      <c r="L7" s="398"/>
      <c r="M7" s="398"/>
      <c r="N7" s="398"/>
      <c r="O7" s="398"/>
    </row>
    <row r="8" spans="1:15" s="48" customFormat="1" ht="14.25">
      <c r="A8" s="399" t="s">
        <v>696</v>
      </c>
      <c r="B8" s="399"/>
      <c r="C8" s="393"/>
      <c r="D8" s="393"/>
      <c r="E8" s="393"/>
      <c r="F8" s="393"/>
      <c r="G8" s="393"/>
      <c r="H8" s="393"/>
      <c r="I8" s="393"/>
      <c r="J8" s="393"/>
      <c r="K8" s="393"/>
      <c r="L8" s="393"/>
      <c r="M8" s="393"/>
      <c r="N8" s="393"/>
      <c r="O8" s="393"/>
    </row>
    <row r="9" spans="1:15" s="48" customFormat="1" ht="14.25">
      <c r="A9" s="79"/>
      <c r="B9" s="80"/>
      <c r="C9" s="81"/>
      <c r="D9" s="81"/>
      <c r="E9" s="78"/>
      <c r="F9" s="78"/>
      <c r="G9" s="78"/>
      <c r="H9" s="78"/>
      <c r="I9" s="78"/>
      <c r="J9" s="78"/>
      <c r="K9" s="78"/>
      <c r="L9" s="78" t="s">
        <v>333</v>
      </c>
      <c r="M9" s="82"/>
      <c r="N9" s="395">
        <f>$O$246</f>
        <v>0</v>
      </c>
      <c r="O9" s="395"/>
    </row>
    <row r="10" spans="1:15" s="48" customFormat="1" ht="14.25">
      <c r="A10" s="79"/>
      <c r="B10" s="83"/>
      <c r="C10" s="81"/>
      <c r="D10" s="81"/>
      <c r="E10" s="78"/>
      <c r="F10" s="78"/>
      <c r="G10" s="78"/>
      <c r="H10" s="78"/>
      <c r="I10" s="78"/>
      <c r="J10" s="78"/>
      <c r="K10" s="78"/>
      <c r="L10" s="78" t="s">
        <v>298</v>
      </c>
      <c r="M10" s="82"/>
      <c r="N10" s="421"/>
      <c r="O10" s="421"/>
    </row>
    <row r="11" spans="1:15" s="87" customFormat="1" ht="12.75">
      <c r="A11" s="427" t="s">
        <v>299</v>
      </c>
      <c r="B11" s="383" t="s">
        <v>300</v>
      </c>
      <c r="C11" s="384" t="s">
        <v>301</v>
      </c>
      <c r="D11" s="384" t="s">
        <v>302</v>
      </c>
      <c r="E11" s="385" t="s">
        <v>303</v>
      </c>
      <c r="F11" s="385"/>
      <c r="G11" s="385"/>
      <c r="H11" s="385"/>
      <c r="I11" s="385"/>
      <c r="J11" s="385"/>
      <c r="K11" s="383" t="s">
        <v>304</v>
      </c>
      <c r="L11" s="383"/>
      <c r="M11" s="383"/>
      <c r="N11" s="383"/>
      <c r="O11" s="383"/>
    </row>
    <row r="12" spans="1:15" s="87" customFormat="1" ht="139.5">
      <c r="A12" s="428"/>
      <c r="B12" s="383"/>
      <c r="C12" s="384"/>
      <c r="D12" s="384"/>
      <c r="E12" s="85" t="s">
        <v>305</v>
      </c>
      <c r="F12" s="85" t="s">
        <v>365</v>
      </c>
      <c r="G12" s="85" t="s">
        <v>366</v>
      </c>
      <c r="H12" s="85" t="s">
        <v>367</v>
      </c>
      <c r="I12" s="85" t="s">
        <v>368</v>
      </c>
      <c r="J12" s="85" t="s">
        <v>369</v>
      </c>
      <c r="K12" s="85" t="s">
        <v>306</v>
      </c>
      <c r="L12" s="85" t="s">
        <v>366</v>
      </c>
      <c r="M12" s="85" t="s">
        <v>367</v>
      </c>
      <c r="N12" s="85" t="s">
        <v>368</v>
      </c>
      <c r="O12" s="85" t="s">
        <v>370</v>
      </c>
    </row>
    <row r="13" spans="1:15" ht="12.75">
      <c r="A13" s="380" t="s">
        <v>354</v>
      </c>
      <c r="B13" s="380"/>
      <c r="C13" s="380"/>
      <c r="D13" s="380"/>
      <c r="E13" s="380"/>
      <c r="F13" s="380"/>
      <c r="G13" s="380"/>
      <c r="H13" s="380"/>
      <c r="I13" s="380"/>
      <c r="J13" s="380"/>
      <c r="K13" s="380"/>
      <c r="L13" s="380"/>
      <c r="M13" s="380"/>
      <c r="N13" s="380"/>
      <c r="O13" s="380"/>
    </row>
    <row r="14" spans="1:16" s="87" customFormat="1" ht="12.75">
      <c r="A14" s="437" t="s">
        <v>539</v>
      </c>
      <c r="B14" s="437"/>
      <c r="C14" s="437"/>
      <c r="D14" s="437"/>
      <c r="E14" s="437"/>
      <c r="F14" s="437"/>
      <c r="G14" s="437"/>
      <c r="H14" s="437"/>
      <c r="I14" s="437"/>
      <c r="J14" s="437"/>
      <c r="K14" s="437"/>
      <c r="L14" s="437"/>
      <c r="M14" s="437"/>
      <c r="N14" s="437"/>
      <c r="O14" s="437"/>
      <c r="P14" s="171"/>
    </row>
    <row r="15" spans="1:15" ht="12.75">
      <c r="A15" s="432" t="s">
        <v>540</v>
      </c>
      <c r="B15" s="432"/>
      <c r="C15" s="432"/>
      <c r="D15" s="432"/>
      <c r="E15" s="432"/>
      <c r="F15" s="432"/>
      <c r="G15" s="432"/>
      <c r="H15" s="432"/>
      <c r="I15" s="432"/>
      <c r="J15" s="432"/>
      <c r="K15" s="432"/>
      <c r="L15" s="432"/>
      <c r="M15" s="432"/>
      <c r="N15" s="432"/>
      <c r="O15" s="432"/>
    </row>
    <row r="16" spans="1:15" s="48" customFormat="1" ht="33.75">
      <c r="A16" s="38">
        <v>1</v>
      </c>
      <c r="B16" s="172" t="s">
        <v>541</v>
      </c>
      <c r="C16" s="173" t="s">
        <v>337</v>
      </c>
      <c r="D16" s="174">
        <v>274</v>
      </c>
      <c r="E16" s="40"/>
      <c r="F16" s="40"/>
      <c r="G16" s="40"/>
      <c r="H16" s="40"/>
      <c r="I16" s="40"/>
      <c r="J16" s="40"/>
      <c r="K16" s="40"/>
      <c r="L16" s="40"/>
      <c r="M16" s="40"/>
      <c r="N16" s="40"/>
      <c r="O16" s="40"/>
    </row>
    <row r="17" spans="1:15" s="48" customFormat="1" ht="45">
      <c r="A17" s="38">
        <v>2</v>
      </c>
      <c r="B17" s="172" t="s">
        <v>542</v>
      </c>
      <c r="C17" s="173" t="s">
        <v>337</v>
      </c>
      <c r="D17" s="174">
        <v>6</v>
      </c>
      <c r="E17" s="40"/>
      <c r="F17" s="40"/>
      <c r="G17" s="40"/>
      <c r="H17" s="40"/>
      <c r="I17" s="40"/>
      <c r="J17" s="40"/>
      <c r="K17" s="40"/>
      <c r="L17" s="40"/>
      <c r="M17" s="40"/>
      <c r="N17" s="40"/>
      <c r="O17" s="40"/>
    </row>
    <row r="18" spans="1:15" s="48" customFormat="1" ht="45">
      <c r="A18" s="38">
        <v>3</v>
      </c>
      <c r="B18" s="172" t="s">
        <v>543</v>
      </c>
      <c r="C18" s="173" t="s">
        <v>337</v>
      </c>
      <c r="D18" s="174">
        <v>34</v>
      </c>
      <c r="E18" s="40"/>
      <c r="F18" s="40"/>
      <c r="G18" s="40"/>
      <c r="H18" s="40"/>
      <c r="I18" s="40"/>
      <c r="J18" s="40"/>
      <c r="K18" s="40"/>
      <c r="L18" s="40"/>
      <c r="M18" s="40"/>
      <c r="N18" s="40"/>
      <c r="O18" s="40"/>
    </row>
    <row r="19" spans="1:15" s="48" customFormat="1" ht="45">
      <c r="A19" s="38">
        <v>4</v>
      </c>
      <c r="B19" s="172" t="s">
        <v>544</v>
      </c>
      <c r="C19" s="173" t="s">
        <v>337</v>
      </c>
      <c r="D19" s="174">
        <v>276</v>
      </c>
      <c r="E19" s="40"/>
      <c r="F19" s="40"/>
      <c r="G19" s="40"/>
      <c r="H19" s="40"/>
      <c r="I19" s="40"/>
      <c r="J19" s="40"/>
      <c r="K19" s="40"/>
      <c r="L19" s="40"/>
      <c r="M19" s="40"/>
      <c r="N19" s="40"/>
      <c r="O19" s="40"/>
    </row>
    <row r="20" spans="1:15" s="48" customFormat="1" ht="45">
      <c r="A20" s="38">
        <v>5</v>
      </c>
      <c r="B20" s="172" t="s">
        <v>545</v>
      </c>
      <c r="C20" s="173" t="s">
        <v>337</v>
      </c>
      <c r="D20" s="174">
        <v>36</v>
      </c>
      <c r="E20" s="40"/>
      <c r="F20" s="40"/>
      <c r="G20" s="40"/>
      <c r="H20" s="40"/>
      <c r="I20" s="40"/>
      <c r="J20" s="40"/>
      <c r="K20" s="40"/>
      <c r="L20" s="40"/>
      <c r="M20" s="40"/>
      <c r="N20" s="40"/>
      <c r="O20" s="40"/>
    </row>
    <row r="21" spans="1:15" s="48" customFormat="1" ht="22.5">
      <c r="A21" s="38">
        <v>6</v>
      </c>
      <c r="B21" s="172" t="s">
        <v>546</v>
      </c>
      <c r="C21" s="173" t="s">
        <v>335</v>
      </c>
      <c r="D21" s="174">
        <v>1</v>
      </c>
      <c r="E21" s="40"/>
      <c r="F21" s="40"/>
      <c r="G21" s="40"/>
      <c r="H21" s="40"/>
      <c r="I21" s="40"/>
      <c r="J21" s="40"/>
      <c r="K21" s="40"/>
      <c r="L21" s="40"/>
      <c r="M21" s="40"/>
      <c r="N21" s="40"/>
      <c r="O21" s="40"/>
    </row>
    <row r="22" spans="1:15" ht="12.75">
      <c r="A22" s="432" t="s">
        <v>550</v>
      </c>
      <c r="B22" s="432"/>
      <c r="C22" s="432"/>
      <c r="D22" s="432"/>
      <c r="E22" s="432"/>
      <c r="F22" s="432"/>
      <c r="G22" s="432"/>
      <c r="H22" s="432"/>
      <c r="I22" s="432"/>
      <c r="J22" s="432"/>
      <c r="K22" s="432"/>
      <c r="L22" s="432"/>
      <c r="M22" s="432"/>
      <c r="N22" s="432"/>
      <c r="O22" s="432"/>
    </row>
    <row r="23" spans="1:15" s="48" customFormat="1" ht="45">
      <c r="A23" s="38">
        <v>7</v>
      </c>
      <c r="B23" s="172" t="s">
        <v>547</v>
      </c>
      <c r="C23" s="173" t="s">
        <v>337</v>
      </c>
      <c r="D23" s="174">
        <v>16</v>
      </c>
      <c r="E23" s="40"/>
      <c r="F23" s="40"/>
      <c r="G23" s="40"/>
      <c r="H23" s="40"/>
      <c r="I23" s="40"/>
      <c r="J23" s="40"/>
      <c r="K23" s="40"/>
      <c r="L23" s="40"/>
      <c r="M23" s="40"/>
      <c r="N23" s="40"/>
      <c r="O23" s="40"/>
    </row>
    <row r="24" spans="1:15" s="48" customFormat="1" ht="45">
      <c r="A24" s="38">
        <v>8</v>
      </c>
      <c r="B24" s="172" t="s">
        <v>21</v>
      </c>
      <c r="C24" s="173" t="s">
        <v>337</v>
      </c>
      <c r="D24" s="50">
        <v>4</v>
      </c>
      <c r="E24" s="40"/>
      <c r="F24" s="40"/>
      <c r="G24" s="40"/>
      <c r="H24" s="40"/>
      <c r="I24" s="40"/>
      <c r="J24" s="40"/>
      <c r="K24" s="40"/>
      <c r="L24" s="40"/>
      <c r="M24" s="40"/>
      <c r="N24" s="40"/>
      <c r="O24" s="40"/>
    </row>
    <row r="25" spans="1:15" s="48" customFormat="1" ht="45">
      <c r="A25" s="38">
        <v>9</v>
      </c>
      <c r="B25" s="172" t="s">
        <v>551</v>
      </c>
      <c r="C25" s="173" t="s">
        <v>337</v>
      </c>
      <c r="D25" s="50">
        <v>3</v>
      </c>
      <c r="E25" s="40"/>
      <c r="F25" s="40"/>
      <c r="G25" s="40"/>
      <c r="H25" s="40"/>
      <c r="I25" s="40"/>
      <c r="J25" s="40"/>
      <c r="K25" s="40"/>
      <c r="L25" s="40"/>
      <c r="M25" s="40"/>
      <c r="N25" s="40"/>
      <c r="O25" s="40"/>
    </row>
    <row r="26" spans="1:15" s="48" customFormat="1" ht="56.25">
      <c r="A26" s="38">
        <v>10</v>
      </c>
      <c r="B26" s="172" t="s">
        <v>548</v>
      </c>
      <c r="C26" s="173" t="s">
        <v>337</v>
      </c>
      <c r="D26" s="60">
        <v>16</v>
      </c>
      <c r="E26" s="40"/>
      <c r="F26" s="40"/>
      <c r="G26" s="40"/>
      <c r="H26" s="40"/>
      <c r="I26" s="40"/>
      <c r="J26" s="40"/>
      <c r="K26" s="40"/>
      <c r="L26" s="40"/>
      <c r="M26" s="40"/>
      <c r="N26" s="40"/>
      <c r="O26" s="40"/>
    </row>
    <row r="27" spans="1:15" s="48" customFormat="1" ht="56.25">
      <c r="A27" s="38">
        <v>11</v>
      </c>
      <c r="B27" s="172" t="s">
        <v>552</v>
      </c>
      <c r="C27" s="173" t="s">
        <v>337</v>
      </c>
      <c r="D27" s="50">
        <v>2</v>
      </c>
      <c r="E27" s="40"/>
      <c r="F27" s="40"/>
      <c r="G27" s="40"/>
      <c r="H27" s="40"/>
      <c r="I27" s="40"/>
      <c r="J27" s="40"/>
      <c r="K27" s="40"/>
      <c r="L27" s="40"/>
      <c r="M27" s="40"/>
      <c r="N27" s="40"/>
      <c r="O27" s="40"/>
    </row>
    <row r="28" spans="1:15" s="48" customFormat="1" ht="45">
      <c r="A28" s="38">
        <v>12</v>
      </c>
      <c r="B28" s="172" t="s">
        <v>549</v>
      </c>
      <c r="C28" s="173" t="s">
        <v>337</v>
      </c>
      <c r="D28" s="50">
        <v>4</v>
      </c>
      <c r="E28" s="40"/>
      <c r="F28" s="40"/>
      <c r="G28" s="40"/>
      <c r="H28" s="40"/>
      <c r="I28" s="40"/>
      <c r="J28" s="40"/>
      <c r="K28" s="40"/>
      <c r="L28" s="40"/>
      <c r="M28" s="40"/>
      <c r="N28" s="40"/>
      <c r="O28" s="40"/>
    </row>
    <row r="29" spans="1:15" s="48" customFormat="1" ht="22.5">
      <c r="A29" s="38">
        <v>13</v>
      </c>
      <c r="B29" s="172" t="s">
        <v>546</v>
      </c>
      <c r="C29" s="173" t="s">
        <v>335</v>
      </c>
      <c r="D29" s="174">
        <v>1</v>
      </c>
      <c r="E29" s="40"/>
      <c r="F29" s="40"/>
      <c r="G29" s="40"/>
      <c r="H29" s="40"/>
      <c r="I29" s="40"/>
      <c r="J29" s="40"/>
      <c r="K29" s="40"/>
      <c r="L29" s="40"/>
      <c r="M29" s="40"/>
      <c r="N29" s="40"/>
      <c r="O29" s="40"/>
    </row>
    <row r="30" spans="1:15" ht="12.75">
      <c r="A30" s="432" t="s">
        <v>553</v>
      </c>
      <c r="B30" s="432"/>
      <c r="C30" s="432"/>
      <c r="D30" s="432"/>
      <c r="E30" s="432"/>
      <c r="F30" s="432"/>
      <c r="G30" s="432"/>
      <c r="H30" s="432"/>
      <c r="I30" s="432"/>
      <c r="J30" s="432"/>
      <c r="K30" s="432"/>
      <c r="L30" s="432"/>
      <c r="M30" s="432"/>
      <c r="N30" s="432"/>
      <c r="O30" s="432"/>
    </row>
    <row r="31" spans="1:15" s="48" customFormat="1" ht="33.75">
      <c r="A31" s="38">
        <v>14</v>
      </c>
      <c r="B31" s="172" t="s">
        <v>541</v>
      </c>
      <c r="C31" s="173" t="s">
        <v>337</v>
      </c>
      <c r="D31" s="174">
        <v>98</v>
      </c>
      <c r="E31" s="40"/>
      <c r="F31" s="40"/>
      <c r="G31" s="40"/>
      <c r="H31" s="40"/>
      <c r="I31" s="40"/>
      <c r="J31" s="40"/>
      <c r="K31" s="40"/>
      <c r="L31" s="40"/>
      <c r="M31" s="40"/>
      <c r="N31" s="40"/>
      <c r="O31" s="40"/>
    </row>
    <row r="32" spans="1:15" s="48" customFormat="1" ht="45">
      <c r="A32" s="38">
        <v>15</v>
      </c>
      <c r="B32" s="172" t="s">
        <v>542</v>
      </c>
      <c r="C32" s="173" t="s">
        <v>337</v>
      </c>
      <c r="D32" s="50">
        <v>3</v>
      </c>
      <c r="E32" s="40"/>
      <c r="F32" s="40"/>
      <c r="G32" s="40"/>
      <c r="H32" s="40"/>
      <c r="I32" s="40"/>
      <c r="J32" s="40"/>
      <c r="K32" s="40"/>
      <c r="L32" s="40"/>
      <c r="M32" s="40"/>
      <c r="N32" s="40"/>
      <c r="O32" s="40"/>
    </row>
    <row r="33" spans="1:15" s="48" customFormat="1" ht="45">
      <c r="A33" s="38">
        <v>16</v>
      </c>
      <c r="B33" s="172" t="s">
        <v>554</v>
      </c>
      <c r="C33" s="173" t="s">
        <v>337</v>
      </c>
      <c r="D33" s="50">
        <v>100</v>
      </c>
      <c r="E33" s="40"/>
      <c r="F33" s="40"/>
      <c r="G33" s="40"/>
      <c r="H33" s="40"/>
      <c r="I33" s="40"/>
      <c r="J33" s="40"/>
      <c r="K33" s="40"/>
      <c r="L33" s="40"/>
      <c r="M33" s="40"/>
      <c r="N33" s="40"/>
      <c r="O33" s="40"/>
    </row>
    <row r="34" spans="1:15" s="48" customFormat="1" ht="22.5">
      <c r="A34" s="38">
        <v>17</v>
      </c>
      <c r="B34" s="172" t="s">
        <v>546</v>
      </c>
      <c r="C34" s="173" t="s">
        <v>335</v>
      </c>
      <c r="D34" s="174">
        <v>1</v>
      </c>
      <c r="E34" s="40"/>
      <c r="F34" s="40"/>
      <c r="G34" s="40"/>
      <c r="H34" s="40"/>
      <c r="I34" s="40"/>
      <c r="J34" s="40"/>
      <c r="K34" s="40"/>
      <c r="L34" s="40"/>
      <c r="M34" s="40"/>
      <c r="N34" s="40"/>
      <c r="O34" s="40"/>
    </row>
    <row r="35" spans="1:15" s="225" customFormat="1" ht="22.5">
      <c r="A35" s="209" t="s">
        <v>313</v>
      </c>
      <c r="B35" s="208" t="s">
        <v>539</v>
      </c>
      <c r="C35" s="223"/>
      <c r="D35" s="224"/>
      <c r="E35" s="222"/>
      <c r="F35" s="222"/>
      <c r="G35" s="222"/>
      <c r="H35" s="222"/>
      <c r="I35" s="222"/>
      <c r="J35" s="222"/>
      <c r="K35" s="222"/>
      <c r="L35" s="222">
        <v>0</v>
      </c>
      <c r="M35" s="222">
        <v>0</v>
      </c>
      <c r="N35" s="222">
        <v>0</v>
      </c>
      <c r="O35" s="222">
        <v>0</v>
      </c>
    </row>
    <row r="36" spans="1:16" ht="12.75">
      <c r="A36" s="433" t="s">
        <v>555</v>
      </c>
      <c r="B36" s="433"/>
      <c r="C36" s="433"/>
      <c r="D36" s="433"/>
      <c r="E36" s="433"/>
      <c r="F36" s="433"/>
      <c r="G36" s="433"/>
      <c r="H36" s="433"/>
      <c r="I36" s="433"/>
      <c r="J36" s="433"/>
      <c r="K36" s="433"/>
      <c r="L36" s="433"/>
      <c r="M36" s="433"/>
      <c r="N36" s="433"/>
      <c r="O36" s="433"/>
      <c r="P36" s="175"/>
    </row>
    <row r="37" spans="1:15" ht="12.75">
      <c r="A37" s="432" t="s">
        <v>556</v>
      </c>
      <c r="B37" s="432"/>
      <c r="C37" s="432"/>
      <c r="D37" s="432"/>
      <c r="E37" s="432"/>
      <c r="F37" s="432"/>
      <c r="G37" s="432"/>
      <c r="H37" s="432"/>
      <c r="I37" s="432"/>
      <c r="J37" s="432"/>
      <c r="K37" s="432"/>
      <c r="L37" s="432"/>
      <c r="M37" s="432"/>
      <c r="N37" s="432"/>
      <c r="O37" s="432"/>
    </row>
    <row r="38" spans="1:15" s="48" customFormat="1" ht="56.25">
      <c r="A38" s="38">
        <v>18</v>
      </c>
      <c r="B38" s="172" t="s">
        <v>557</v>
      </c>
      <c r="C38" s="176" t="s">
        <v>336</v>
      </c>
      <c r="D38" s="50">
        <v>10.7</v>
      </c>
      <c r="E38" s="40"/>
      <c r="F38" s="40"/>
      <c r="G38" s="40"/>
      <c r="H38" s="40"/>
      <c r="I38" s="40"/>
      <c r="J38" s="40"/>
      <c r="K38" s="40"/>
      <c r="L38" s="40"/>
      <c r="M38" s="40"/>
      <c r="N38" s="40"/>
      <c r="O38" s="40"/>
    </row>
    <row r="39" spans="1:15" s="48" customFormat="1" ht="22.5">
      <c r="A39" s="38">
        <v>19</v>
      </c>
      <c r="B39" s="75" t="s">
        <v>558</v>
      </c>
      <c r="C39" s="176" t="s">
        <v>336</v>
      </c>
      <c r="D39" s="50">
        <v>10.7</v>
      </c>
      <c r="E39" s="40"/>
      <c r="F39" s="40"/>
      <c r="G39" s="40"/>
      <c r="H39" s="40"/>
      <c r="I39" s="40"/>
      <c r="J39" s="40"/>
      <c r="K39" s="40"/>
      <c r="L39" s="40"/>
      <c r="M39" s="40"/>
      <c r="N39" s="40"/>
      <c r="O39" s="40"/>
    </row>
    <row r="40" spans="1:15" s="48" customFormat="1" ht="22.5">
      <c r="A40" s="38">
        <v>20</v>
      </c>
      <c r="B40" s="75" t="s">
        <v>559</v>
      </c>
      <c r="C40" s="59" t="s">
        <v>341</v>
      </c>
      <c r="D40" s="60">
        <v>7.7</v>
      </c>
      <c r="E40" s="40"/>
      <c r="F40" s="40"/>
      <c r="G40" s="40"/>
      <c r="H40" s="40"/>
      <c r="I40" s="40"/>
      <c r="J40" s="40"/>
      <c r="K40" s="40"/>
      <c r="L40" s="40"/>
      <c r="M40" s="40"/>
      <c r="N40" s="40"/>
      <c r="O40" s="40"/>
    </row>
    <row r="41" spans="1:15" ht="12.75">
      <c r="A41" s="422" t="s">
        <v>560</v>
      </c>
      <c r="B41" s="422"/>
      <c r="C41" s="422"/>
      <c r="D41" s="422"/>
      <c r="E41" s="422"/>
      <c r="F41" s="422"/>
      <c r="G41" s="422"/>
      <c r="H41" s="422"/>
      <c r="I41" s="422"/>
      <c r="J41" s="422"/>
      <c r="K41" s="422"/>
      <c r="L41" s="422"/>
      <c r="M41" s="422"/>
      <c r="N41" s="422"/>
      <c r="O41" s="422"/>
    </row>
    <row r="42" spans="1:15" s="48" customFormat="1" ht="22.5">
      <c r="A42" s="38">
        <v>21</v>
      </c>
      <c r="B42" s="172" t="s">
        <v>561</v>
      </c>
      <c r="C42" s="173" t="s">
        <v>337</v>
      </c>
      <c r="D42" s="50">
        <v>2</v>
      </c>
      <c r="E42" s="40"/>
      <c r="F42" s="40"/>
      <c r="G42" s="40"/>
      <c r="H42" s="40"/>
      <c r="I42" s="40"/>
      <c r="J42" s="40"/>
      <c r="K42" s="40"/>
      <c r="L42" s="40"/>
      <c r="M42" s="40"/>
      <c r="N42" s="40"/>
      <c r="O42" s="40"/>
    </row>
    <row r="43" spans="1:15" s="48" customFormat="1" ht="33.75">
      <c r="A43" s="38">
        <v>22</v>
      </c>
      <c r="B43" s="172" t="s">
        <v>562</v>
      </c>
      <c r="C43" s="173" t="s">
        <v>337</v>
      </c>
      <c r="D43" s="50">
        <v>1</v>
      </c>
      <c r="E43" s="40"/>
      <c r="F43" s="40"/>
      <c r="G43" s="40"/>
      <c r="H43" s="40"/>
      <c r="I43" s="40"/>
      <c r="J43" s="40"/>
      <c r="K43" s="40"/>
      <c r="L43" s="40"/>
      <c r="M43" s="40"/>
      <c r="N43" s="40"/>
      <c r="O43" s="40"/>
    </row>
    <row r="44" spans="1:15" s="48" customFormat="1" ht="33.75">
      <c r="A44" s="38">
        <v>23</v>
      </c>
      <c r="B44" s="172" t="s">
        <v>563</v>
      </c>
      <c r="C44" s="173" t="s">
        <v>337</v>
      </c>
      <c r="D44" s="50">
        <v>1</v>
      </c>
      <c r="E44" s="40"/>
      <c r="F44" s="40"/>
      <c r="G44" s="40"/>
      <c r="H44" s="40"/>
      <c r="I44" s="40"/>
      <c r="J44" s="40"/>
      <c r="K44" s="40"/>
      <c r="L44" s="40"/>
      <c r="M44" s="40"/>
      <c r="N44" s="40"/>
      <c r="O44" s="40"/>
    </row>
    <row r="45" spans="1:15" s="48" customFormat="1" ht="45">
      <c r="A45" s="38">
        <v>24</v>
      </c>
      <c r="B45" s="172" t="s">
        <v>564</v>
      </c>
      <c r="C45" s="173" t="s">
        <v>337</v>
      </c>
      <c r="D45" s="50">
        <v>2</v>
      </c>
      <c r="E45" s="40"/>
      <c r="F45" s="40"/>
      <c r="G45" s="40"/>
      <c r="H45" s="40"/>
      <c r="I45" s="40"/>
      <c r="J45" s="40"/>
      <c r="K45" s="40"/>
      <c r="L45" s="40"/>
      <c r="M45" s="40"/>
      <c r="N45" s="40"/>
      <c r="O45" s="40"/>
    </row>
    <row r="46" spans="1:15" s="48" customFormat="1" ht="78.75">
      <c r="A46" s="38">
        <v>25</v>
      </c>
      <c r="B46" s="58" t="s">
        <v>709</v>
      </c>
      <c r="C46" s="173" t="s">
        <v>337</v>
      </c>
      <c r="D46" s="60">
        <v>2</v>
      </c>
      <c r="E46" s="40"/>
      <c r="F46" s="40"/>
      <c r="G46" s="40"/>
      <c r="H46" s="40"/>
      <c r="I46" s="40"/>
      <c r="J46" s="40"/>
      <c r="K46" s="40"/>
      <c r="L46" s="40"/>
      <c r="M46" s="40"/>
      <c r="N46" s="40"/>
      <c r="O46" s="40"/>
    </row>
    <row r="47" spans="1:15" s="48" customFormat="1" ht="22.5">
      <c r="A47" s="38">
        <v>26</v>
      </c>
      <c r="B47" s="172" t="s">
        <v>565</v>
      </c>
      <c r="C47" s="178" t="s">
        <v>341</v>
      </c>
      <c r="D47" s="50">
        <v>0.3</v>
      </c>
      <c r="E47" s="40"/>
      <c r="F47" s="40"/>
      <c r="G47" s="40"/>
      <c r="H47" s="40"/>
      <c r="I47" s="40"/>
      <c r="J47" s="40"/>
      <c r="K47" s="40"/>
      <c r="L47" s="40"/>
      <c r="M47" s="40"/>
      <c r="N47" s="40"/>
      <c r="O47" s="40"/>
    </row>
    <row r="48" spans="1:15" s="48" customFormat="1" ht="22.5">
      <c r="A48" s="38">
        <v>27</v>
      </c>
      <c r="B48" s="177" t="s">
        <v>566</v>
      </c>
      <c r="C48" s="178" t="s">
        <v>341</v>
      </c>
      <c r="D48" s="43">
        <v>0.1</v>
      </c>
      <c r="E48" s="40"/>
      <c r="F48" s="40"/>
      <c r="G48" s="40"/>
      <c r="H48" s="40"/>
      <c r="I48" s="40"/>
      <c r="J48" s="40"/>
      <c r="K48" s="40"/>
      <c r="L48" s="40"/>
      <c r="M48" s="40"/>
      <c r="N48" s="40"/>
      <c r="O48" s="40"/>
    </row>
    <row r="49" spans="1:15" s="48" customFormat="1" ht="33.75">
      <c r="A49" s="38">
        <v>28</v>
      </c>
      <c r="B49" s="76" t="s">
        <v>567</v>
      </c>
      <c r="C49" s="176" t="s">
        <v>336</v>
      </c>
      <c r="D49" s="60">
        <v>10.7</v>
      </c>
      <c r="E49" s="40"/>
      <c r="F49" s="40"/>
      <c r="G49" s="40"/>
      <c r="H49" s="40"/>
      <c r="I49" s="40"/>
      <c r="J49" s="40"/>
      <c r="K49" s="40"/>
      <c r="L49" s="40"/>
      <c r="M49" s="40"/>
      <c r="N49" s="40"/>
      <c r="O49" s="40"/>
    </row>
    <row r="50" spans="1:15" s="48" customFormat="1" ht="22.5">
      <c r="A50" s="38">
        <v>29</v>
      </c>
      <c r="B50" s="58" t="s">
        <v>568</v>
      </c>
      <c r="C50" s="176" t="s">
        <v>336</v>
      </c>
      <c r="D50" s="60">
        <v>10.7</v>
      </c>
      <c r="E50" s="40"/>
      <c r="F50" s="40"/>
      <c r="G50" s="40"/>
      <c r="H50" s="40"/>
      <c r="I50" s="40"/>
      <c r="J50" s="40"/>
      <c r="K50" s="40"/>
      <c r="L50" s="40"/>
      <c r="M50" s="40"/>
      <c r="N50" s="40"/>
      <c r="O50" s="40"/>
    </row>
    <row r="51" spans="1:15" s="48" customFormat="1" ht="22.5">
      <c r="A51" s="38">
        <v>30</v>
      </c>
      <c r="B51" s="58" t="s">
        <v>569</v>
      </c>
      <c r="C51" s="176" t="s">
        <v>336</v>
      </c>
      <c r="D51" s="60">
        <v>10.7</v>
      </c>
      <c r="E51" s="40"/>
      <c r="F51" s="40"/>
      <c r="G51" s="40"/>
      <c r="H51" s="40"/>
      <c r="I51" s="40"/>
      <c r="J51" s="40"/>
      <c r="K51" s="40"/>
      <c r="L51" s="40"/>
      <c r="M51" s="40"/>
      <c r="N51" s="40"/>
      <c r="O51" s="40"/>
    </row>
    <row r="52" spans="1:15" s="48" customFormat="1" ht="33.75">
      <c r="A52" s="38">
        <v>31</v>
      </c>
      <c r="B52" s="58" t="s">
        <v>716</v>
      </c>
      <c r="C52" s="59" t="s">
        <v>341</v>
      </c>
      <c r="D52" s="60">
        <v>32</v>
      </c>
      <c r="E52" s="40"/>
      <c r="F52" s="40"/>
      <c r="G52" s="40"/>
      <c r="H52" s="40"/>
      <c r="I52" s="40"/>
      <c r="J52" s="40"/>
      <c r="K52" s="40"/>
      <c r="L52" s="40"/>
      <c r="M52" s="40"/>
      <c r="N52" s="40"/>
      <c r="O52" s="40"/>
    </row>
    <row r="53" spans="1:15" s="48" customFormat="1" ht="22.5">
      <c r="A53" s="38">
        <v>32</v>
      </c>
      <c r="B53" s="58" t="s">
        <v>571</v>
      </c>
      <c r="C53" s="176" t="s">
        <v>336</v>
      </c>
      <c r="D53" s="60">
        <v>10.7</v>
      </c>
      <c r="E53" s="40">
        <f>SUM(D42:D53)</f>
        <v>83.2</v>
      </c>
      <c r="F53" s="40"/>
      <c r="G53" s="40"/>
      <c r="H53" s="40"/>
      <c r="I53" s="40"/>
      <c r="J53" s="40"/>
      <c r="K53" s="40"/>
      <c r="L53" s="40"/>
      <c r="M53" s="40"/>
      <c r="N53" s="40"/>
      <c r="O53" s="40"/>
    </row>
    <row r="54" spans="1:15" s="48" customFormat="1" ht="12">
      <c r="A54" s="429" t="s">
        <v>572</v>
      </c>
      <c r="B54" s="430"/>
      <c r="C54" s="430"/>
      <c r="D54" s="430"/>
      <c r="E54" s="430"/>
      <c r="F54" s="430"/>
      <c r="G54" s="430"/>
      <c r="H54" s="430"/>
      <c r="I54" s="430"/>
      <c r="J54" s="430"/>
      <c r="K54" s="430"/>
      <c r="L54" s="430"/>
      <c r="M54" s="430"/>
      <c r="N54" s="430"/>
      <c r="O54" s="431"/>
    </row>
    <row r="55" spans="1:15" s="48" customFormat="1" ht="11.25">
      <c r="A55" s="38">
        <v>33</v>
      </c>
      <c r="B55" s="172" t="s">
        <v>573</v>
      </c>
      <c r="C55" s="77" t="s">
        <v>27</v>
      </c>
      <c r="D55" s="60">
        <v>2</v>
      </c>
      <c r="E55" s="40"/>
      <c r="F55" s="40"/>
      <c r="G55" s="40"/>
      <c r="H55" s="40"/>
      <c r="I55" s="40"/>
      <c r="J55" s="40"/>
      <c r="K55" s="40"/>
      <c r="L55" s="40"/>
      <c r="M55" s="40"/>
      <c r="N55" s="40"/>
      <c r="O55" s="40"/>
    </row>
    <row r="56" spans="1:15" s="48" customFormat="1" ht="22.5">
      <c r="A56" s="38">
        <v>34</v>
      </c>
      <c r="B56" s="177" t="s">
        <v>574</v>
      </c>
      <c r="C56" s="176" t="s">
        <v>336</v>
      </c>
      <c r="D56" s="43">
        <v>6</v>
      </c>
      <c r="E56" s="40"/>
      <c r="F56" s="40"/>
      <c r="G56" s="40"/>
      <c r="H56" s="40"/>
      <c r="I56" s="40"/>
      <c r="J56" s="40"/>
      <c r="K56" s="40"/>
      <c r="L56" s="40"/>
      <c r="M56" s="40"/>
      <c r="N56" s="40"/>
      <c r="O56" s="40"/>
    </row>
    <row r="57" spans="1:15" s="48" customFormat="1" ht="11.25">
      <c r="A57" s="38">
        <v>35</v>
      </c>
      <c r="B57" s="58" t="s">
        <v>575</v>
      </c>
      <c r="C57" s="77" t="s">
        <v>27</v>
      </c>
      <c r="D57" s="43">
        <v>1</v>
      </c>
      <c r="E57" s="40"/>
      <c r="F57" s="40"/>
      <c r="G57" s="40"/>
      <c r="H57" s="40"/>
      <c r="I57" s="40"/>
      <c r="J57" s="40"/>
      <c r="K57" s="40"/>
      <c r="L57" s="40"/>
      <c r="M57" s="40"/>
      <c r="N57" s="40"/>
      <c r="O57" s="40"/>
    </row>
    <row r="58" spans="1:15" s="48" customFormat="1" ht="11.25">
      <c r="A58" s="38">
        <v>36</v>
      </c>
      <c r="B58" s="58" t="s">
        <v>576</v>
      </c>
      <c r="C58" s="77" t="s">
        <v>27</v>
      </c>
      <c r="D58" s="43">
        <v>1</v>
      </c>
      <c r="E58" s="40"/>
      <c r="F58" s="40"/>
      <c r="G58" s="40"/>
      <c r="H58" s="40"/>
      <c r="I58" s="40"/>
      <c r="J58" s="40"/>
      <c r="K58" s="40"/>
      <c r="L58" s="40"/>
      <c r="M58" s="40"/>
      <c r="N58" s="40"/>
      <c r="O58" s="40"/>
    </row>
    <row r="59" spans="1:15" s="48" customFormat="1" ht="33.75">
      <c r="A59" s="38">
        <v>37</v>
      </c>
      <c r="B59" s="58" t="s">
        <v>577</v>
      </c>
      <c r="C59" s="173" t="s">
        <v>335</v>
      </c>
      <c r="D59" s="43">
        <v>1</v>
      </c>
      <c r="E59" s="40"/>
      <c r="F59" s="40"/>
      <c r="G59" s="40"/>
      <c r="H59" s="40"/>
      <c r="I59" s="40"/>
      <c r="J59" s="40"/>
      <c r="K59" s="40"/>
      <c r="L59" s="40"/>
      <c r="M59" s="40"/>
      <c r="N59" s="40"/>
      <c r="O59" s="40"/>
    </row>
    <row r="60" spans="1:15" s="48" customFormat="1" ht="11.25">
      <c r="A60" s="38">
        <v>38</v>
      </c>
      <c r="B60" s="58" t="s">
        <v>578</v>
      </c>
      <c r="C60" s="176" t="s">
        <v>336</v>
      </c>
      <c r="D60" s="74">
        <v>10.7</v>
      </c>
      <c r="E60" s="40"/>
      <c r="F60" s="40"/>
      <c r="G60" s="40"/>
      <c r="H60" s="40"/>
      <c r="I60" s="40"/>
      <c r="J60" s="40"/>
      <c r="K60" s="40"/>
      <c r="L60" s="40"/>
      <c r="M60" s="40"/>
      <c r="N60" s="40"/>
      <c r="O60" s="40"/>
    </row>
    <row r="61" spans="1:15" s="48" customFormat="1" ht="11.25">
      <c r="A61" s="38">
        <v>39</v>
      </c>
      <c r="B61" s="58" t="s">
        <v>752</v>
      </c>
      <c r="C61" s="73" t="s">
        <v>622</v>
      </c>
      <c r="D61" s="74">
        <v>2</v>
      </c>
      <c r="E61" s="40"/>
      <c r="F61" s="40"/>
      <c r="G61" s="40"/>
      <c r="H61" s="40"/>
      <c r="I61" s="40"/>
      <c r="J61" s="40"/>
      <c r="K61" s="40"/>
      <c r="L61" s="40"/>
      <c r="M61" s="40"/>
      <c r="N61" s="40"/>
      <c r="O61" s="40"/>
    </row>
    <row r="62" spans="1:15" s="48" customFormat="1" ht="22.5">
      <c r="A62" s="38">
        <v>40</v>
      </c>
      <c r="B62" s="179" t="s">
        <v>579</v>
      </c>
      <c r="C62" s="176" t="s">
        <v>336</v>
      </c>
      <c r="D62" s="180">
        <v>10.7</v>
      </c>
      <c r="E62" s="40"/>
      <c r="F62" s="40"/>
      <c r="G62" s="40"/>
      <c r="H62" s="40"/>
      <c r="I62" s="40"/>
      <c r="J62" s="40"/>
      <c r="K62" s="40"/>
      <c r="L62" s="40"/>
      <c r="M62" s="40"/>
      <c r="N62" s="40"/>
      <c r="O62" s="40"/>
    </row>
    <row r="63" spans="1:16" ht="12.75">
      <c r="A63" s="432" t="s">
        <v>26</v>
      </c>
      <c r="B63" s="432"/>
      <c r="C63" s="432"/>
      <c r="D63" s="432"/>
      <c r="E63" s="432"/>
      <c r="F63" s="432"/>
      <c r="G63" s="432"/>
      <c r="H63" s="432"/>
      <c r="I63" s="432"/>
      <c r="J63" s="432"/>
      <c r="K63" s="432"/>
      <c r="L63" s="432"/>
      <c r="M63" s="432"/>
      <c r="N63" s="432"/>
      <c r="O63" s="432"/>
      <c r="P63" s="181"/>
    </row>
    <row r="64" spans="1:15" s="48" customFormat="1" ht="45">
      <c r="A64" s="38">
        <v>41</v>
      </c>
      <c r="B64" s="58" t="s">
        <v>580</v>
      </c>
      <c r="C64" s="59" t="s">
        <v>341</v>
      </c>
      <c r="D64" s="43">
        <v>21</v>
      </c>
      <c r="E64" s="40"/>
      <c r="F64" s="40"/>
      <c r="G64" s="40"/>
      <c r="H64" s="40"/>
      <c r="I64" s="40"/>
      <c r="J64" s="40"/>
      <c r="K64" s="40"/>
      <c r="L64" s="40"/>
      <c r="M64" s="40"/>
      <c r="N64" s="40"/>
      <c r="O64" s="40"/>
    </row>
    <row r="65" spans="1:15" s="48" customFormat="1" ht="11.25">
      <c r="A65" s="38">
        <v>42</v>
      </c>
      <c r="B65" s="172" t="s">
        <v>581</v>
      </c>
      <c r="C65" s="59" t="s">
        <v>340</v>
      </c>
      <c r="D65" s="60">
        <v>20</v>
      </c>
      <c r="E65" s="40"/>
      <c r="F65" s="40"/>
      <c r="G65" s="40"/>
      <c r="H65" s="40"/>
      <c r="I65" s="40"/>
      <c r="J65" s="40"/>
      <c r="K65" s="40"/>
      <c r="L65" s="40"/>
      <c r="M65" s="40"/>
      <c r="N65" s="40"/>
      <c r="O65" s="40"/>
    </row>
    <row r="66" spans="1:15" s="48" customFormat="1" ht="11.25">
      <c r="A66" s="38">
        <v>43</v>
      </c>
      <c r="B66" s="177" t="s">
        <v>582</v>
      </c>
      <c r="C66" s="59" t="s">
        <v>341</v>
      </c>
      <c r="D66" s="60">
        <v>3</v>
      </c>
      <c r="E66" s="40"/>
      <c r="F66" s="40"/>
      <c r="G66" s="40"/>
      <c r="H66" s="40"/>
      <c r="I66" s="40"/>
      <c r="J66" s="40"/>
      <c r="K66" s="40"/>
      <c r="L66" s="40"/>
      <c r="M66" s="40"/>
      <c r="N66" s="40"/>
      <c r="O66" s="40"/>
    </row>
    <row r="67" spans="1:15" s="48" customFormat="1" ht="22.5">
      <c r="A67" s="38">
        <v>44</v>
      </c>
      <c r="B67" s="177" t="s">
        <v>583</v>
      </c>
      <c r="C67" s="59" t="s">
        <v>291</v>
      </c>
      <c r="D67" s="60">
        <v>0.2</v>
      </c>
      <c r="E67" s="40"/>
      <c r="F67" s="40"/>
      <c r="G67" s="40"/>
      <c r="H67" s="40"/>
      <c r="I67" s="40"/>
      <c r="J67" s="40"/>
      <c r="K67" s="40"/>
      <c r="L67" s="222">
        <v>0</v>
      </c>
      <c r="M67" s="222">
        <v>0</v>
      </c>
      <c r="N67" s="222">
        <v>0</v>
      </c>
      <c r="O67" s="222">
        <v>0</v>
      </c>
    </row>
    <row r="68" spans="1:15" s="48" customFormat="1" ht="12">
      <c r="A68" s="211" t="s">
        <v>313</v>
      </c>
      <c r="B68" s="210" t="s">
        <v>555</v>
      </c>
      <c r="C68" s="205"/>
      <c r="D68" s="206"/>
      <c r="E68" s="81"/>
      <c r="F68" s="81"/>
      <c r="G68" s="81"/>
      <c r="H68" s="81"/>
      <c r="I68" s="81"/>
      <c r="J68" s="81"/>
      <c r="K68" s="81"/>
      <c r="L68" s="81"/>
      <c r="M68" s="81"/>
      <c r="N68" s="81"/>
      <c r="O68" s="207"/>
    </row>
    <row r="69" spans="1:15" ht="12.75">
      <c r="A69" s="424" t="s">
        <v>29</v>
      </c>
      <c r="B69" s="425"/>
      <c r="C69" s="425"/>
      <c r="D69" s="425"/>
      <c r="E69" s="425"/>
      <c r="F69" s="425"/>
      <c r="G69" s="425"/>
      <c r="H69" s="425"/>
      <c r="I69" s="425"/>
      <c r="J69" s="425"/>
      <c r="K69" s="425"/>
      <c r="L69" s="425"/>
      <c r="M69" s="425"/>
      <c r="N69" s="425"/>
      <c r="O69" s="426"/>
    </row>
    <row r="70" spans="1:15" ht="12.75">
      <c r="A70" s="423" t="s">
        <v>584</v>
      </c>
      <c r="B70" s="423"/>
      <c r="C70" s="423"/>
      <c r="D70" s="423"/>
      <c r="E70" s="423"/>
      <c r="F70" s="423"/>
      <c r="G70" s="423"/>
      <c r="H70" s="423"/>
      <c r="I70" s="423"/>
      <c r="J70" s="423"/>
      <c r="K70" s="423"/>
      <c r="L70" s="423"/>
      <c r="M70" s="423"/>
      <c r="N70" s="423"/>
      <c r="O70" s="423"/>
    </row>
    <row r="71" spans="1:15" s="48" customFormat="1" ht="67.5">
      <c r="A71" s="38">
        <v>45</v>
      </c>
      <c r="B71" s="230" t="s">
        <v>711</v>
      </c>
      <c r="C71" s="59" t="s">
        <v>206</v>
      </c>
      <c r="D71" s="50">
        <v>284.3</v>
      </c>
      <c r="E71" s="40"/>
      <c r="F71" s="40"/>
      <c r="G71" s="40"/>
      <c r="H71" s="40"/>
      <c r="I71" s="40"/>
      <c r="J71" s="40"/>
      <c r="K71" s="40"/>
      <c r="L71" s="40"/>
      <c r="M71" s="40"/>
      <c r="N71" s="40"/>
      <c r="O71" s="40"/>
    </row>
    <row r="72" spans="1:15" s="48" customFormat="1" ht="45">
      <c r="A72" s="38">
        <v>46</v>
      </c>
      <c r="B72" s="231" t="s">
        <v>712</v>
      </c>
      <c r="C72" s="59" t="s">
        <v>206</v>
      </c>
      <c r="D72" s="50">
        <v>284.3</v>
      </c>
      <c r="E72" s="40"/>
      <c r="F72" s="40"/>
      <c r="G72" s="40"/>
      <c r="H72" s="40"/>
      <c r="I72" s="40"/>
      <c r="J72" s="40"/>
      <c r="K72" s="40"/>
      <c r="L72" s="40"/>
      <c r="M72" s="40"/>
      <c r="N72" s="40"/>
      <c r="O72" s="40"/>
    </row>
    <row r="73" spans="1:15" s="48" customFormat="1" ht="22.5">
      <c r="A73" s="38">
        <v>47</v>
      </c>
      <c r="B73" s="75" t="s">
        <v>585</v>
      </c>
      <c r="C73" s="59" t="s">
        <v>608</v>
      </c>
      <c r="D73" s="50">
        <v>110.9</v>
      </c>
      <c r="E73" s="40"/>
      <c r="F73" s="40"/>
      <c r="G73" s="40"/>
      <c r="H73" s="40"/>
      <c r="I73" s="40"/>
      <c r="J73" s="40"/>
      <c r="K73" s="40"/>
      <c r="L73" s="40"/>
      <c r="M73" s="40"/>
      <c r="N73" s="40"/>
      <c r="O73" s="40"/>
    </row>
    <row r="74" spans="1:15" s="48" customFormat="1" ht="33.75">
      <c r="A74" s="38">
        <v>48</v>
      </c>
      <c r="B74" s="231" t="s">
        <v>713</v>
      </c>
      <c r="C74" s="59" t="s">
        <v>610</v>
      </c>
      <c r="D74" s="50">
        <v>1250.9</v>
      </c>
      <c r="E74" s="40"/>
      <c r="F74" s="40"/>
      <c r="G74" s="40"/>
      <c r="H74" s="40"/>
      <c r="I74" s="40"/>
      <c r="J74" s="40"/>
      <c r="K74" s="40"/>
      <c r="L74" s="40"/>
      <c r="M74" s="40"/>
      <c r="N74" s="40"/>
      <c r="O74" s="40"/>
    </row>
    <row r="75" spans="1:15" s="48" customFormat="1" ht="22.5">
      <c r="A75" s="38">
        <v>49</v>
      </c>
      <c r="B75" s="75" t="s">
        <v>587</v>
      </c>
      <c r="C75" s="59" t="s">
        <v>608</v>
      </c>
      <c r="D75" s="50">
        <v>85.3</v>
      </c>
      <c r="E75" s="40"/>
      <c r="F75" s="40"/>
      <c r="G75" s="40"/>
      <c r="H75" s="40"/>
      <c r="I75" s="40"/>
      <c r="J75" s="40"/>
      <c r="K75" s="40"/>
      <c r="L75" s="40"/>
      <c r="M75" s="40"/>
      <c r="N75" s="40"/>
      <c r="O75" s="40"/>
    </row>
    <row r="76" spans="1:15" s="48" customFormat="1" ht="78.75">
      <c r="A76" s="38">
        <v>50</v>
      </c>
      <c r="B76" s="230" t="s">
        <v>714</v>
      </c>
      <c r="C76" s="59" t="s">
        <v>206</v>
      </c>
      <c r="D76" s="50">
        <v>9.1</v>
      </c>
      <c r="E76" s="40"/>
      <c r="F76" s="40"/>
      <c r="G76" s="40"/>
      <c r="H76" s="40"/>
      <c r="I76" s="40"/>
      <c r="J76" s="40"/>
      <c r="K76" s="40"/>
      <c r="L76" s="40"/>
      <c r="M76" s="40"/>
      <c r="N76" s="40"/>
      <c r="O76" s="40"/>
    </row>
    <row r="77" spans="1:15" s="48" customFormat="1" ht="45">
      <c r="A77" s="38">
        <v>51</v>
      </c>
      <c r="B77" s="231" t="s">
        <v>715</v>
      </c>
      <c r="C77" s="59" t="s">
        <v>206</v>
      </c>
      <c r="D77" s="50">
        <v>9.1</v>
      </c>
      <c r="E77" s="40"/>
      <c r="F77" s="40"/>
      <c r="G77" s="40"/>
      <c r="H77" s="40"/>
      <c r="I77" s="40"/>
      <c r="J77" s="40"/>
      <c r="K77" s="40"/>
      <c r="L77" s="40"/>
      <c r="M77" s="40"/>
      <c r="N77" s="40"/>
      <c r="O77" s="40"/>
    </row>
    <row r="78" spans="1:15" s="48" customFormat="1" ht="22.5">
      <c r="A78" s="38">
        <v>52</v>
      </c>
      <c r="B78" s="75" t="s">
        <v>585</v>
      </c>
      <c r="C78" s="59" t="s">
        <v>608</v>
      </c>
      <c r="D78" s="50">
        <v>3.5</v>
      </c>
      <c r="E78" s="40"/>
      <c r="F78" s="40"/>
      <c r="G78" s="40"/>
      <c r="H78" s="40"/>
      <c r="I78" s="40"/>
      <c r="J78" s="40"/>
      <c r="K78" s="40"/>
      <c r="L78" s="40"/>
      <c r="M78" s="40"/>
      <c r="N78" s="40"/>
      <c r="O78" s="40"/>
    </row>
    <row r="79" spans="1:15" s="48" customFormat="1" ht="33.75">
      <c r="A79" s="38">
        <v>53</v>
      </c>
      <c r="B79" s="75" t="s">
        <v>586</v>
      </c>
      <c r="C79" s="59" t="s">
        <v>610</v>
      </c>
      <c r="D79" s="50">
        <v>40.04</v>
      </c>
      <c r="E79" s="40"/>
      <c r="F79" s="40"/>
      <c r="G79" s="40"/>
      <c r="H79" s="40"/>
      <c r="I79" s="40"/>
      <c r="J79" s="40"/>
      <c r="K79" s="40"/>
      <c r="L79" s="40"/>
      <c r="M79" s="40"/>
      <c r="N79" s="40"/>
      <c r="O79" s="40"/>
    </row>
    <row r="80" spans="1:15" s="48" customFormat="1" ht="22.5">
      <c r="A80" s="38">
        <v>54</v>
      </c>
      <c r="B80" s="75" t="s">
        <v>587</v>
      </c>
      <c r="C80" s="59" t="s">
        <v>608</v>
      </c>
      <c r="D80" s="50">
        <v>2.7</v>
      </c>
      <c r="E80" s="40"/>
      <c r="F80" s="40"/>
      <c r="G80" s="40"/>
      <c r="H80" s="40"/>
      <c r="I80" s="40"/>
      <c r="J80" s="40"/>
      <c r="K80" s="40"/>
      <c r="L80" s="40"/>
      <c r="M80" s="40"/>
      <c r="N80" s="40"/>
      <c r="O80" s="40"/>
    </row>
    <row r="81" spans="1:15" s="48" customFormat="1" ht="33.75">
      <c r="A81" s="38">
        <v>55</v>
      </c>
      <c r="B81" s="58" t="s">
        <v>588</v>
      </c>
      <c r="C81" s="59" t="s">
        <v>206</v>
      </c>
      <c r="D81" s="50">
        <v>293.40000000000003</v>
      </c>
      <c r="E81" s="40"/>
      <c r="F81" s="40"/>
      <c r="G81" s="40"/>
      <c r="H81" s="40"/>
      <c r="I81" s="40"/>
      <c r="J81" s="40"/>
      <c r="K81" s="40"/>
      <c r="L81" s="40"/>
      <c r="M81" s="40"/>
      <c r="N81" s="40"/>
      <c r="O81" s="40"/>
    </row>
    <row r="82" spans="1:15" s="48" customFormat="1" ht="27" customHeight="1">
      <c r="A82" s="38">
        <v>56</v>
      </c>
      <c r="B82" s="58" t="s">
        <v>716</v>
      </c>
      <c r="C82" s="59" t="s">
        <v>611</v>
      </c>
      <c r="D82" s="50">
        <v>293.4</v>
      </c>
      <c r="E82" s="40"/>
      <c r="F82" s="40"/>
      <c r="G82" s="40"/>
      <c r="H82" s="40"/>
      <c r="I82" s="40"/>
      <c r="J82" s="40"/>
      <c r="K82" s="40"/>
      <c r="L82" s="40"/>
      <c r="M82" s="40"/>
      <c r="N82" s="40"/>
      <c r="O82" s="40"/>
    </row>
    <row r="83" spans="1:15" s="48" customFormat="1" ht="11.25">
      <c r="A83" s="38">
        <v>57</v>
      </c>
      <c r="B83" s="58" t="s">
        <v>589</v>
      </c>
      <c r="C83" s="59" t="s">
        <v>206</v>
      </c>
      <c r="D83" s="50">
        <v>293.40000000000003</v>
      </c>
      <c r="E83" s="40"/>
      <c r="F83" s="40"/>
      <c r="G83" s="40"/>
      <c r="H83" s="40"/>
      <c r="I83" s="40"/>
      <c r="J83" s="40"/>
      <c r="K83" s="40"/>
      <c r="L83" s="40"/>
      <c r="M83" s="40"/>
      <c r="N83" s="40"/>
      <c r="O83" s="40"/>
    </row>
    <row r="84" spans="1:16" ht="12.75">
      <c r="A84" s="432" t="s">
        <v>25</v>
      </c>
      <c r="B84" s="432"/>
      <c r="C84" s="432"/>
      <c r="D84" s="432"/>
      <c r="E84" s="432"/>
      <c r="F84" s="432"/>
      <c r="G84" s="432"/>
      <c r="H84" s="432"/>
      <c r="I84" s="432"/>
      <c r="J84" s="432"/>
      <c r="K84" s="432"/>
      <c r="L84" s="432"/>
      <c r="M84" s="432"/>
      <c r="N84" s="432"/>
      <c r="O84" s="432"/>
      <c r="P84" s="181"/>
    </row>
    <row r="85" spans="1:15" s="48" customFormat="1" ht="45">
      <c r="A85" s="38">
        <v>58</v>
      </c>
      <c r="B85" s="58" t="s">
        <v>717</v>
      </c>
      <c r="C85" s="59" t="s">
        <v>608</v>
      </c>
      <c r="D85" s="50">
        <v>91</v>
      </c>
      <c r="E85" s="40"/>
      <c r="F85" s="40"/>
      <c r="G85" s="40"/>
      <c r="H85" s="40"/>
      <c r="I85" s="40"/>
      <c r="J85" s="40"/>
      <c r="K85" s="40"/>
      <c r="L85" s="40"/>
      <c r="M85" s="40"/>
      <c r="N85" s="40"/>
      <c r="O85" s="40"/>
    </row>
    <row r="86" spans="1:15" s="225" customFormat="1" ht="12">
      <c r="A86" s="213" t="s">
        <v>313</v>
      </c>
      <c r="B86" s="214" t="s">
        <v>29</v>
      </c>
      <c r="C86" s="226"/>
      <c r="D86" s="227"/>
      <c r="E86" s="228"/>
      <c r="F86" s="228"/>
      <c r="G86" s="228"/>
      <c r="H86" s="228"/>
      <c r="I86" s="228"/>
      <c r="J86" s="228"/>
      <c r="K86" s="228"/>
      <c r="L86" s="228">
        <v>0</v>
      </c>
      <c r="M86" s="228">
        <v>0</v>
      </c>
      <c r="N86" s="228">
        <v>0</v>
      </c>
      <c r="O86" s="229">
        <v>0</v>
      </c>
    </row>
    <row r="87" spans="1:15" ht="12.75">
      <c r="A87" s="424" t="s">
        <v>30</v>
      </c>
      <c r="B87" s="425"/>
      <c r="C87" s="425"/>
      <c r="D87" s="425"/>
      <c r="E87" s="425"/>
      <c r="F87" s="425"/>
      <c r="G87" s="425"/>
      <c r="H87" s="425"/>
      <c r="I87" s="425"/>
      <c r="J87" s="425"/>
      <c r="K87" s="425"/>
      <c r="L87" s="425"/>
      <c r="M87" s="425"/>
      <c r="N87" s="425"/>
      <c r="O87" s="426"/>
    </row>
    <row r="88" spans="1:15" ht="12.75">
      <c r="A88" s="432" t="s">
        <v>591</v>
      </c>
      <c r="B88" s="432"/>
      <c r="C88" s="432"/>
      <c r="D88" s="432"/>
      <c r="E88" s="432"/>
      <c r="F88" s="432"/>
      <c r="G88" s="432"/>
      <c r="H88" s="432"/>
      <c r="I88" s="432"/>
      <c r="J88" s="432"/>
      <c r="K88" s="432"/>
      <c r="L88" s="432"/>
      <c r="M88" s="432"/>
      <c r="N88" s="432"/>
      <c r="O88" s="432"/>
    </row>
    <row r="89" spans="1:15" s="48" customFormat="1" ht="67.5">
      <c r="A89" s="38">
        <v>59</v>
      </c>
      <c r="B89" s="58" t="s">
        <v>592</v>
      </c>
      <c r="C89" s="59" t="s">
        <v>206</v>
      </c>
      <c r="D89" s="50">
        <v>24.5</v>
      </c>
      <c r="E89" s="40"/>
      <c r="F89" s="40"/>
      <c r="G89" s="40"/>
      <c r="H89" s="40"/>
      <c r="I89" s="40"/>
      <c r="J89" s="40"/>
      <c r="K89" s="40"/>
      <c r="L89" s="40"/>
      <c r="M89" s="40"/>
      <c r="N89" s="40"/>
      <c r="O89" s="40"/>
    </row>
    <row r="90" spans="1:15" s="48" customFormat="1" ht="33.75">
      <c r="A90" s="38">
        <v>60</v>
      </c>
      <c r="B90" s="75" t="s">
        <v>593</v>
      </c>
      <c r="C90" s="59" t="s">
        <v>206</v>
      </c>
      <c r="D90" s="50">
        <v>24.5</v>
      </c>
      <c r="E90" s="40"/>
      <c r="F90" s="40"/>
      <c r="G90" s="40"/>
      <c r="H90" s="40"/>
      <c r="I90" s="40"/>
      <c r="J90" s="40"/>
      <c r="K90" s="40"/>
      <c r="L90" s="40"/>
      <c r="M90" s="40"/>
      <c r="N90" s="40"/>
      <c r="O90" s="40"/>
    </row>
    <row r="91" spans="1:15" s="48" customFormat="1" ht="22.5">
      <c r="A91" s="38">
        <v>61</v>
      </c>
      <c r="B91" s="75" t="s">
        <v>594</v>
      </c>
      <c r="C91" s="59" t="s">
        <v>608</v>
      </c>
      <c r="D91" s="50">
        <v>17.836000000000002</v>
      </c>
      <c r="E91" s="40"/>
      <c r="F91" s="40"/>
      <c r="G91" s="40"/>
      <c r="H91" s="40"/>
      <c r="I91" s="40"/>
      <c r="J91" s="40"/>
      <c r="K91" s="40"/>
      <c r="L91" s="40"/>
      <c r="M91" s="40"/>
      <c r="N91" s="40"/>
      <c r="O91" s="40"/>
    </row>
    <row r="92" spans="1:15" s="48" customFormat="1" ht="67.5">
      <c r="A92" s="38">
        <v>62</v>
      </c>
      <c r="B92" s="58" t="s">
        <v>595</v>
      </c>
      <c r="C92" s="59" t="s">
        <v>206</v>
      </c>
      <c r="D92" s="50">
        <v>61.2</v>
      </c>
      <c r="E92" s="40"/>
      <c r="F92" s="40"/>
      <c r="G92" s="40"/>
      <c r="H92" s="40"/>
      <c r="I92" s="40"/>
      <c r="J92" s="40"/>
      <c r="K92" s="40"/>
      <c r="L92" s="40"/>
      <c r="M92" s="40"/>
      <c r="N92" s="40"/>
      <c r="O92" s="40"/>
    </row>
    <row r="93" spans="1:15" s="48" customFormat="1" ht="33.75">
      <c r="A93" s="38">
        <v>63</v>
      </c>
      <c r="B93" s="75" t="s">
        <v>596</v>
      </c>
      <c r="C93" s="59" t="s">
        <v>206</v>
      </c>
      <c r="D93" s="50">
        <v>61.2</v>
      </c>
      <c r="E93" s="40"/>
      <c r="F93" s="40"/>
      <c r="G93" s="40"/>
      <c r="H93" s="40"/>
      <c r="I93" s="40"/>
      <c r="J93" s="40"/>
      <c r="K93" s="40"/>
      <c r="L93" s="40"/>
      <c r="M93" s="40"/>
      <c r="N93" s="40"/>
      <c r="O93" s="40"/>
    </row>
    <row r="94" spans="1:15" s="48" customFormat="1" ht="22.5">
      <c r="A94" s="38">
        <v>64</v>
      </c>
      <c r="B94" s="75" t="s">
        <v>594</v>
      </c>
      <c r="C94" s="59" t="s">
        <v>608</v>
      </c>
      <c r="D94" s="50">
        <v>55.692</v>
      </c>
      <c r="E94" s="40"/>
      <c r="F94" s="40"/>
      <c r="G94" s="40"/>
      <c r="H94" s="40"/>
      <c r="I94" s="40"/>
      <c r="J94" s="40"/>
      <c r="K94" s="40"/>
      <c r="L94" s="40"/>
      <c r="M94" s="40"/>
      <c r="N94" s="40"/>
      <c r="O94" s="40"/>
    </row>
    <row r="95" spans="1:15" s="48" customFormat="1" ht="67.5">
      <c r="A95" s="38">
        <v>65</v>
      </c>
      <c r="B95" s="230" t="s">
        <v>718</v>
      </c>
      <c r="C95" s="59" t="s">
        <v>206</v>
      </c>
      <c r="D95" s="50">
        <v>249.2</v>
      </c>
      <c r="E95" s="40"/>
      <c r="F95" s="40"/>
      <c r="G95" s="40"/>
      <c r="H95" s="40"/>
      <c r="I95" s="40"/>
      <c r="J95" s="40"/>
      <c r="K95" s="40"/>
      <c r="L95" s="40"/>
      <c r="M95" s="40"/>
      <c r="N95" s="40"/>
      <c r="O95" s="40"/>
    </row>
    <row r="96" spans="1:15" s="48" customFormat="1" ht="45">
      <c r="A96" s="38">
        <v>66</v>
      </c>
      <c r="B96" s="75" t="s">
        <v>612</v>
      </c>
      <c r="C96" s="59" t="s">
        <v>206</v>
      </c>
      <c r="D96" s="50">
        <v>249.2</v>
      </c>
      <c r="E96" s="40"/>
      <c r="F96" s="40"/>
      <c r="G96" s="40"/>
      <c r="H96" s="40"/>
      <c r="I96" s="40"/>
      <c r="J96" s="40"/>
      <c r="K96" s="40"/>
      <c r="L96" s="40"/>
      <c r="M96" s="40"/>
      <c r="N96" s="40"/>
      <c r="O96" s="40"/>
    </row>
    <row r="97" spans="1:15" s="48" customFormat="1" ht="22.5">
      <c r="A97" s="38">
        <v>67</v>
      </c>
      <c r="B97" s="75" t="s">
        <v>613</v>
      </c>
      <c r="C97" s="59" t="s">
        <v>608</v>
      </c>
      <c r="D97" s="50">
        <v>178.2</v>
      </c>
      <c r="E97" s="40"/>
      <c r="F97" s="40"/>
      <c r="G97" s="40"/>
      <c r="H97" s="40"/>
      <c r="I97" s="40"/>
      <c r="J97" s="40"/>
      <c r="K97" s="40"/>
      <c r="L97" s="40"/>
      <c r="M97" s="40"/>
      <c r="N97" s="40"/>
      <c r="O97" s="40"/>
    </row>
    <row r="98" spans="1:15" s="48" customFormat="1" ht="22.5">
      <c r="A98" s="38">
        <v>68</v>
      </c>
      <c r="B98" s="75" t="s">
        <v>614</v>
      </c>
      <c r="C98" s="59" t="s">
        <v>610</v>
      </c>
      <c r="D98" s="50">
        <v>822.4</v>
      </c>
      <c r="E98" s="40"/>
      <c r="F98" s="40"/>
      <c r="G98" s="40"/>
      <c r="H98" s="40"/>
      <c r="I98" s="40"/>
      <c r="J98" s="40"/>
      <c r="K98" s="40"/>
      <c r="L98" s="40"/>
      <c r="M98" s="40"/>
      <c r="N98" s="40"/>
      <c r="O98" s="40"/>
    </row>
    <row r="99" spans="1:15" s="48" customFormat="1" ht="45">
      <c r="A99" s="38">
        <v>69</v>
      </c>
      <c r="B99" s="58" t="s">
        <v>615</v>
      </c>
      <c r="C99" s="59" t="s">
        <v>609</v>
      </c>
      <c r="D99" s="50">
        <v>1</v>
      </c>
      <c r="E99" s="40"/>
      <c r="F99" s="40"/>
      <c r="G99" s="40"/>
      <c r="H99" s="40"/>
      <c r="I99" s="40"/>
      <c r="J99" s="40"/>
      <c r="K99" s="40"/>
      <c r="L99" s="40"/>
      <c r="M99" s="40"/>
      <c r="N99" s="40"/>
      <c r="O99" s="40"/>
    </row>
    <row r="100" spans="1:15" s="48" customFormat="1" ht="33.75">
      <c r="A100" s="38">
        <v>70</v>
      </c>
      <c r="B100" s="75" t="s">
        <v>720</v>
      </c>
      <c r="C100" s="59" t="s">
        <v>609</v>
      </c>
      <c r="D100" s="50">
        <v>1</v>
      </c>
      <c r="E100" s="40"/>
      <c r="F100" s="40"/>
      <c r="G100" s="40"/>
      <c r="H100" s="40"/>
      <c r="I100" s="40"/>
      <c r="J100" s="40"/>
      <c r="K100" s="40"/>
      <c r="L100" s="40"/>
      <c r="M100" s="40"/>
      <c r="N100" s="40"/>
      <c r="O100" s="40"/>
    </row>
    <row r="101" spans="1:15" s="48" customFormat="1" ht="22.5">
      <c r="A101" s="38">
        <v>71</v>
      </c>
      <c r="B101" s="75" t="s">
        <v>566</v>
      </c>
      <c r="C101" s="59" t="s">
        <v>608</v>
      </c>
      <c r="D101" s="50">
        <v>0.1</v>
      </c>
      <c r="E101" s="40"/>
      <c r="F101" s="40"/>
      <c r="G101" s="40"/>
      <c r="H101" s="40"/>
      <c r="I101" s="40"/>
      <c r="J101" s="40"/>
      <c r="K101" s="40"/>
      <c r="L101" s="40"/>
      <c r="M101" s="40"/>
      <c r="N101" s="40"/>
      <c r="O101" s="40"/>
    </row>
    <row r="102" spans="1:15" s="48" customFormat="1" ht="45">
      <c r="A102" s="38">
        <v>72</v>
      </c>
      <c r="B102" s="58" t="s">
        <v>616</v>
      </c>
      <c r="C102" s="59" t="s">
        <v>609</v>
      </c>
      <c r="D102" s="50">
        <v>1</v>
      </c>
      <c r="E102" s="40"/>
      <c r="F102" s="40"/>
      <c r="G102" s="40"/>
      <c r="H102" s="40"/>
      <c r="I102" s="40"/>
      <c r="J102" s="40"/>
      <c r="K102" s="40"/>
      <c r="L102" s="40"/>
      <c r="M102" s="40"/>
      <c r="N102" s="40"/>
      <c r="O102" s="40"/>
    </row>
    <row r="103" spans="1:15" s="48" customFormat="1" ht="45">
      <c r="A103" s="38">
        <v>73</v>
      </c>
      <c r="B103" s="75" t="s">
        <v>721</v>
      </c>
      <c r="C103" s="59" t="s">
        <v>609</v>
      </c>
      <c r="D103" s="50">
        <v>1</v>
      </c>
      <c r="E103" s="40"/>
      <c r="F103" s="40"/>
      <c r="G103" s="40"/>
      <c r="H103" s="40"/>
      <c r="I103" s="40"/>
      <c r="J103" s="40"/>
      <c r="K103" s="40"/>
      <c r="L103" s="40"/>
      <c r="M103" s="40"/>
      <c r="N103" s="40"/>
      <c r="O103" s="40"/>
    </row>
    <row r="104" spans="1:15" s="48" customFormat="1" ht="22.5">
      <c r="A104" s="38">
        <v>74</v>
      </c>
      <c r="B104" s="75" t="s">
        <v>566</v>
      </c>
      <c r="C104" s="59" t="s">
        <v>608</v>
      </c>
      <c r="D104" s="50">
        <v>0.1</v>
      </c>
      <c r="E104" s="40"/>
      <c r="F104" s="40"/>
      <c r="G104" s="40"/>
      <c r="H104" s="40"/>
      <c r="I104" s="40"/>
      <c r="J104" s="40"/>
      <c r="K104" s="40"/>
      <c r="L104" s="40"/>
      <c r="M104" s="40"/>
      <c r="N104" s="40"/>
      <c r="O104" s="40"/>
    </row>
    <row r="105" spans="1:15" s="48" customFormat="1" ht="45">
      <c r="A105" s="38">
        <v>75</v>
      </c>
      <c r="B105" s="58" t="s">
        <v>617</v>
      </c>
      <c r="C105" s="59" t="s">
        <v>609</v>
      </c>
      <c r="D105" s="50">
        <v>3</v>
      </c>
      <c r="E105" s="40"/>
      <c r="F105" s="40"/>
      <c r="G105" s="40"/>
      <c r="H105" s="40"/>
      <c r="I105" s="40"/>
      <c r="J105" s="40"/>
      <c r="K105" s="40"/>
      <c r="L105" s="40"/>
      <c r="M105" s="40"/>
      <c r="N105" s="40"/>
      <c r="O105" s="40"/>
    </row>
    <row r="106" spans="1:15" s="48" customFormat="1" ht="33.75">
      <c r="A106" s="38">
        <v>76</v>
      </c>
      <c r="B106" s="75" t="s">
        <v>719</v>
      </c>
      <c r="C106" s="59" t="s">
        <v>609</v>
      </c>
      <c r="D106" s="50">
        <v>3</v>
      </c>
      <c r="E106" s="40"/>
      <c r="F106" s="40"/>
      <c r="G106" s="40"/>
      <c r="H106" s="40"/>
      <c r="I106" s="40"/>
      <c r="J106" s="40"/>
      <c r="K106" s="40"/>
      <c r="L106" s="40"/>
      <c r="M106" s="40"/>
      <c r="N106" s="40"/>
      <c r="O106" s="40"/>
    </row>
    <row r="107" spans="1:15" s="48" customFormat="1" ht="22.5">
      <c r="A107" s="38">
        <v>77</v>
      </c>
      <c r="B107" s="75" t="s">
        <v>566</v>
      </c>
      <c r="C107" s="59" t="s">
        <v>608</v>
      </c>
      <c r="D107" s="50">
        <v>0.3</v>
      </c>
      <c r="E107" s="40"/>
      <c r="F107" s="40"/>
      <c r="G107" s="40"/>
      <c r="H107" s="40"/>
      <c r="I107" s="40"/>
      <c r="J107" s="40"/>
      <c r="K107" s="40"/>
      <c r="L107" s="40"/>
      <c r="M107" s="40"/>
      <c r="N107" s="40"/>
      <c r="O107" s="40"/>
    </row>
    <row r="108" spans="1:15" s="48" customFormat="1" ht="45">
      <c r="A108" s="38">
        <v>78</v>
      </c>
      <c r="B108" s="58" t="s">
        <v>617</v>
      </c>
      <c r="C108" s="59" t="s">
        <v>609</v>
      </c>
      <c r="D108" s="50">
        <v>1</v>
      </c>
      <c r="E108" s="40"/>
      <c r="F108" s="40"/>
      <c r="G108" s="40"/>
      <c r="H108" s="40"/>
      <c r="I108" s="40"/>
      <c r="J108" s="40"/>
      <c r="K108" s="40"/>
      <c r="L108" s="40"/>
      <c r="M108" s="40"/>
      <c r="N108" s="40"/>
      <c r="O108" s="40"/>
    </row>
    <row r="109" spans="1:15" s="48" customFormat="1" ht="33.75">
      <c r="A109" s="38">
        <v>79</v>
      </c>
      <c r="B109" s="75" t="s">
        <v>719</v>
      </c>
      <c r="C109" s="59" t="s">
        <v>609</v>
      </c>
      <c r="D109" s="50">
        <v>1</v>
      </c>
      <c r="E109" s="40"/>
      <c r="F109" s="40"/>
      <c r="G109" s="40"/>
      <c r="H109" s="40"/>
      <c r="I109" s="40"/>
      <c r="J109" s="40"/>
      <c r="K109" s="40"/>
      <c r="L109" s="40"/>
      <c r="M109" s="40"/>
      <c r="N109" s="40"/>
      <c r="O109" s="40"/>
    </row>
    <row r="110" spans="1:15" s="48" customFormat="1" ht="22.5">
      <c r="A110" s="38">
        <v>80</v>
      </c>
      <c r="B110" s="75" t="s">
        <v>566</v>
      </c>
      <c r="C110" s="59" t="s">
        <v>608</v>
      </c>
      <c r="D110" s="50">
        <v>0.1</v>
      </c>
      <c r="E110" s="40"/>
      <c r="F110" s="40"/>
      <c r="G110" s="40"/>
      <c r="H110" s="40"/>
      <c r="I110" s="40"/>
      <c r="J110" s="40"/>
      <c r="K110" s="40"/>
      <c r="L110" s="40"/>
      <c r="M110" s="40"/>
      <c r="N110" s="40"/>
      <c r="O110" s="40"/>
    </row>
    <row r="111" spans="1:15" s="48" customFormat="1" ht="45">
      <c r="A111" s="38">
        <v>81</v>
      </c>
      <c r="B111" s="58" t="s">
        <v>618</v>
      </c>
      <c r="C111" s="59" t="s">
        <v>609</v>
      </c>
      <c r="D111" s="50">
        <v>4</v>
      </c>
      <c r="E111" s="40"/>
      <c r="F111" s="40"/>
      <c r="G111" s="40"/>
      <c r="H111" s="40"/>
      <c r="I111" s="40"/>
      <c r="J111" s="40"/>
      <c r="K111" s="40"/>
      <c r="L111" s="40"/>
      <c r="M111" s="40"/>
      <c r="N111" s="40"/>
      <c r="O111" s="40"/>
    </row>
    <row r="112" spans="1:15" s="48" customFormat="1" ht="33.75">
      <c r="A112" s="38">
        <v>82</v>
      </c>
      <c r="B112" s="75" t="s">
        <v>722</v>
      </c>
      <c r="C112" s="59" t="s">
        <v>609</v>
      </c>
      <c r="D112" s="50">
        <v>4</v>
      </c>
      <c r="E112" s="40"/>
      <c r="F112" s="40"/>
      <c r="G112" s="40"/>
      <c r="H112" s="40"/>
      <c r="I112" s="40"/>
      <c r="J112" s="40"/>
      <c r="K112" s="40"/>
      <c r="L112" s="40"/>
      <c r="M112" s="40"/>
      <c r="N112" s="40"/>
      <c r="O112" s="40"/>
    </row>
    <row r="113" spans="1:15" s="48" customFormat="1" ht="22.5">
      <c r="A113" s="38">
        <v>83</v>
      </c>
      <c r="B113" s="75" t="s">
        <v>566</v>
      </c>
      <c r="C113" s="59" t="s">
        <v>608</v>
      </c>
      <c r="D113" s="50">
        <v>0.4</v>
      </c>
      <c r="E113" s="40"/>
      <c r="F113" s="40"/>
      <c r="G113" s="40"/>
      <c r="H113" s="40"/>
      <c r="I113" s="40"/>
      <c r="J113" s="40"/>
      <c r="K113" s="40"/>
      <c r="L113" s="40"/>
      <c r="M113" s="40"/>
      <c r="N113" s="40"/>
      <c r="O113" s="40"/>
    </row>
    <row r="114" spans="1:15" s="48" customFormat="1" ht="45">
      <c r="A114" s="38">
        <v>84</v>
      </c>
      <c r="B114" s="58" t="s">
        <v>619</v>
      </c>
      <c r="C114" s="59" t="s">
        <v>609</v>
      </c>
      <c r="D114" s="50">
        <v>5</v>
      </c>
      <c r="E114" s="40"/>
      <c r="F114" s="40"/>
      <c r="G114" s="40"/>
      <c r="H114" s="40"/>
      <c r="I114" s="40"/>
      <c r="J114" s="40"/>
      <c r="K114" s="40"/>
      <c r="L114" s="40"/>
      <c r="M114" s="40"/>
      <c r="N114" s="40"/>
      <c r="O114" s="40"/>
    </row>
    <row r="115" spans="1:15" s="48" customFormat="1" ht="33.75">
      <c r="A115" s="38">
        <v>85</v>
      </c>
      <c r="B115" s="75" t="s">
        <v>723</v>
      </c>
      <c r="C115" s="59" t="s">
        <v>609</v>
      </c>
      <c r="D115" s="50">
        <v>5</v>
      </c>
      <c r="E115" s="40"/>
      <c r="F115" s="40"/>
      <c r="G115" s="40"/>
      <c r="H115" s="40"/>
      <c r="I115" s="40"/>
      <c r="J115" s="40"/>
      <c r="K115" s="40"/>
      <c r="L115" s="40"/>
      <c r="M115" s="40"/>
      <c r="N115" s="40"/>
      <c r="O115" s="40"/>
    </row>
    <row r="116" spans="1:15" s="48" customFormat="1" ht="22.5">
      <c r="A116" s="38">
        <v>86</v>
      </c>
      <c r="B116" s="75" t="s">
        <v>566</v>
      </c>
      <c r="C116" s="59" t="s">
        <v>608</v>
      </c>
      <c r="D116" s="50">
        <v>0.5</v>
      </c>
      <c r="E116" s="40"/>
      <c r="F116" s="40"/>
      <c r="G116" s="40"/>
      <c r="H116" s="40"/>
      <c r="I116" s="40"/>
      <c r="J116" s="40"/>
      <c r="K116" s="40"/>
      <c r="L116" s="40"/>
      <c r="M116" s="40"/>
      <c r="N116" s="40"/>
      <c r="O116" s="40"/>
    </row>
    <row r="117" spans="1:15" s="48" customFormat="1" ht="33.75">
      <c r="A117" s="38">
        <v>87</v>
      </c>
      <c r="B117" s="230" t="s">
        <v>724</v>
      </c>
      <c r="C117" s="59" t="s">
        <v>609</v>
      </c>
      <c r="D117" s="50">
        <v>3</v>
      </c>
      <c r="E117" s="40"/>
      <c r="F117" s="40"/>
      <c r="G117" s="40"/>
      <c r="H117" s="40"/>
      <c r="I117" s="40"/>
      <c r="J117" s="40"/>
      <c r="K117" s="40"/>
      <c r="L117" s="40"/>
      <c r="M117" s="40"/>
      <c r="N117" s="40"/>
      <c r="O117" s="40"/>
    </row>
    <row r="118" spans="1:15" s="48" customFormat="1" ht="22.5">
      <c r="A118" s="38">
        <v>88</v>
      </c>
      <c r="B118" s="75" t="s">
        <v>598</v>
      </c>
      <c r="C118" s="59" t="s">
        <v>609</v>
      </c>
      <c r="D118" s="50">
        <v>3</v>
      </c>
      <c r="E118" s="40"/>
      <c r="F118" s="40"/>
      <c r="G118" s="40"/>
      <c r="H118" s="40"/>
      <c r="I118" s="40"/>
      <c r="J118" s="40"/>
      <c r="K118" s="40"/>
      <c r="L118" s="40"/>
      <c r="M118" s="40"/>
      <c r="N118" s="40"/>
      <c r="O118" s="40"/>
    </row>
    <row r="119" spans="1:15" s="48" customFormat="1" ht="22.5">
      <c r="A119" s="38">
        <v>89</v>
      </c>
      <c r="B119" s="75" t="s">
        <v>565</v>
      </c>
      <c r="C119" s="59" t="s">
        <v>608</v>
      </c>
      <c r="D119" s="50">
        <v>0.30000000000000004</v>
      </c>
      <c r="E119" s="40"/>
      <c r="F119" s="40"/>
      <c r="G119" s="40"/>
      <c r="H119" s="40"/>
      <c r="I119" s="40"/>
      <c r="J119" s="40"/>
      <c r="K119" s="40"/>
      <c r="L119" s="40"/>
      <c r="M119" s="40"/>
      <c r="N119" s="40"/>
      <c r="O119" s="40"/>
    </row>
    <row r="120" spans="1:15" s="48" customFormat="1" ht="22.5">
      <c r="A120" s="38">
        <v>90</v>
      </c>
      <c r="B120" s="75" t="s">
        <v>566</v>
      </c>
      <c r="C120" s="59" t="s">
        <v>608</v>
      </c>
      <c r="D120" s="50">
        <v>0.3</v>
      </c>
      <c r="E120" s="40"/>
      <c r="F120" s="40"/>
      <c r="G120" s="40"/>
      <c r="H120" s="40"/>
      <c r="I120" s="40"/>
      <c r="J120" s="40"/>
      <c r="K120" s="40"/>
      <c r="L120" s="40"/>
      <c r="M120" s="40"/>
      <c r="N120" s="40"/>
      <c r="O120" s="40"/>
    </row>
    <row r="121" spans="1:15" s="48" customFormat="1" ht="33.75">
      <c r="A121" s="38">
        <v>91</v>
      </c>
      <c r="B121" s="58" t="s">
        <v>620</v>
      </c>
      <c r="C121" s="59" t="s">
        <v>206</v>
      </c>
      <c r="D121" s="50">
        <v>190.1</v>
      </c>
      <c r="E121" s="40"/>
      <c r="F121" s="40"/>
      <c r="G121" s="40"/>
      <c r="H121" s="40"/>
      <c r="I121" s="40"/>
      <c r="J121" s="40"/>
      <c r="K121" s="40"/>
      <c r="L121" s="40"/>
      <c r="M121" s="40"/>
      <c r="N121" s="40"/>
      <c r="O121" s="40"/>
    </row>
    <row r="122" spans="1:15" s="48" customFormat="1" ht="33.75">
      <c r="A122" s="38">
        <v>92</v>
      </c>
      <c r="B122" s="58" t="s">
        <v>590</v>
      </c>
      <c r="C122" s="59" t="s">
        <v>206</v>
      </c>
      <c r="D122" s="50">
        <v>144.8</v>
      </c>
      <c r="E122" s="40"/>
      <c r="F122" s="40"/>
      <c r="G122" s="40"/>
      <c r="H122" s="40"/>
      <c r="I122" s="40"/>
      <c r="J122" s="40"/>
      <c r="K122" s="40"/>
      <c r="L122" s="40"/>
      <c r="M122" s="40"/>
      <c r="N122" s="40"/>
      <c r="O122" s="40"/>
    </row>
    <row r="123" spans="1:15" s="48" customFormat="1" ht="22.5">
      <c r="A123" s="38">
        <v>93</v>
      </c>
      <c r="B123" s="232" t="s">
        <v>600</v>
      </c>
      <c r="C123" s="59" t="s">
        <v>206</v>
      </c>
      <c r="D123" s="50">
        <v>144.8</v>
      </c>
      <c r="E123" s="40"/>
      <c r="F123" s="40"/>
      <c r="G123" s="40"/>
      <c r="H123" s="40"/>
      <c r="I123" s="40"/>
      <c r="J123" s="40"/>
      <c r="K123" s="40"/>
      <c r="L123" s="40"/>
      <c r="M123" s="40"/>
      <c r="N123" s="40"/>
      <c r="O123" s="40"/>
    </row>
    <row r="124" spans="1:15" s="48" customFormat="1" ht="22.5">
      <c r="A124" s="38">
        <v>94</v>
      </c>
      <c r="B124" s="58" t="s">
        <v>601</v>
      </c>
      <c r="C124" s="59" t="s">
        <v>206</v>
      </c>
      <c r="D124" s="50">
        <v>144.8</v>
      </c>
      <c r="E124" s="40"/>
      <c r="F124" s="40"/>
      <c r="G124" s="40"/>
      <c r="H124" s="40"/>
      <c r="I124" s="40"/>
      <c r="J124" s="40"/>
      <c r="K124" s="40"/>
      <c r="L124" s="40"/>
      <c r="M124" s="40"/>
      <c r="N124" s="40"/>
      <c r="O124" s="40"/>
    </row>
    <row r="125" spans="1:15" s="48" customFormat="1" ht="33.75">
      <c r="A125" s="38">
        <v>95</v>
      </c>
      <c r="B125" s="58" t="s">
        <v>716</v>
      </c>
      <c r="C125" s="59" t="s">
        <v>608</v>
      </c>
      <c r="D125" s="50">
        <v>407</v>
      </c>
      <c r="E125" s="40"/>
      <c r="F125" s="40"/>
      <c r="G125" s="40"/>
      <c r="H125" s="40"/>
      <c r="I125" s="40"/>
      <c r="J125" s="40"/>
      <c r="K125" s="40"/>
      <c r="L125" s="40"/>
      <c r="M125" s="40"/>
      <c r="N125" s="40"/>
      <c r="O125" s="40"/>
    </row>
    <row r="126" spans="1:15" s="48" customFormat="1" ht="22.5">
      <c r="A126" s="38">
        <v>96</v>
      </c>
      <c r="B126" s="58" t="s">
        <v>602</v>
      </c>
      <c r="C126" s="59" t="s">
        <v>206</v>
      </c>
      <c r="D126" s="50">
        <v>334.9</v>
      </c>
      <c r="E126" s="40"/>
      <c r="F126" s="40"/>
      <c r="G126" s="40"/>
      <c r="H126" s="40"/>
      <c r="I126" s="40"/>
      <c r="J126" s="40"/>
      <c r="K126" s="40"/>
      <c r="L126" s="40"/>
      <c r="M126" s="40"/>
      <c r="N126" s="40"/>
      <c r="O126" s="40"/>
    </row>
    <row r="127" spans="1:15" s="48" customFormat="1" ht="12">
      <c r="A127" s="438" t="s">
        <v>572</v>
      </c>
      <c r="B127" s="439"/>
      <c r="C127" s="439"/>
      <c r="D127" s="439"/>
      <c r="E127" s="439"/>
      <c r="F127" s="439"/>
      <c r="G127" s="439"/>
      <c r="H127" s="439"/>
      <c r="I127" s="439"/>
      <c r="J127" s="439"/>
      <c r="K127" s="439"/>
      <c r="L127" s="439"/>
      <c r="M127" s="439"/>
      <c r="N127" s="439"/>
      <c r="O127" s="440"/>
    </row>
    <row r="128" spans="1:15" s="48" customFormat="1" ht="11.25">
      <c r="A128" s="38">
        <v>97</v>
      </c>
      <c r="B128" s="58" t="s">
        <v>604</v>
      </c>
      <c r="C128" s="59" t="s">
        <v>192</v>
      </c>
      <c r="D128" s="50">
        <v>1</v>
      </c>
      <c r="E128" s="40"/>
      <c r="F128" s="40"/>
      <c r="G128" s="40"/>
      <c r="H128" s="40"/>
      <c r="I128" s="40"/>
      <c r="J128" s="40"/>
      <c r="K128" s="40"/>
      <c r="L128" s="40"/>
      <c r="M128" s="40"/>
      <c r="N128" s="40"/>
      <c r="O128" s="40"/>
    </row>
    <row r="129" spans="1:15" s="48" customFormat="1" ht="22.5">
      <c r="A129" s="38">
        <v>98</v>
      </c>
      <c r="B129" s="75" t="s">
        <v>574</v>
      </c>
      <c r="C129" s="59" t="s">
        <v>206</v>
      </c>
      <c r="D129" s="50">
        <v>3</v>
      </c>
      <c r="E129" s="40"/>
      <c r="F129" s="40"/>
      <c r="G129" s="40"/>
      <c r="H129" s="40"/>
      <c r="I129" s="40"/>
      <c r="J129" s="40"/>
      <c r="K129" s="40"/>
      <c r="L129" s="40"/>
      <c r="M129" s="40"/>
      <c r="N129" s="40"/>
      <c r="O129" s="40"/>
    </row>
    <row r="130" spans="1:15" s="48" customFormat="1" ht="11.25">
      <c r="A130" s="38">
        <v>99</v>
      </c>
      <c r="B130" s="58" t="s">
        <v>621</v>
      </c>
      <c r="C130" s="59" t="s">
        <v>622</v>
      </c>
      <c r="D130" s="50">
        <v>2</v>
      </c>
      <c r="E130" s="40"/>
      <c r="F130" s="40"/>
      <c r="G130" s="40"/>
      <c r="H130" s="40"/>
      <c r="I130" s="40"/>
      <c r="J130" s="40"/>
      <c r="K130" s="40"/>
      <c r="L130" s="40"/>
      <c r="M130" s="40"/>
      <c r="N130" s="40"/>
      <c r="O130" s="40"/>
    </row>
    <row r="131" spans="1:15" s="48" customFormat="1" ht="22.5">
      <c r="A131" s="38">
        <v>100</v>
      </c>
      <c r="B131" s="58" t="s">
        <v>605</v>
      </c>
      <c r="C131" s="59" t="s">
        <v>206</v>
      </c>
      <c r="D131" s="50">
        <v>310.4</v>
      </c>
      <c r="E131" s="40"/>
      <c r="F131" s="40"/>
      <c r="G131" s="40"/>
      <c r="H131" s="40"/>
      <c r="I131" s="40"/>
      <c r="J131" s="40"/>
      <c r="K131" s="40"/>
      <c r="L131" s="40"/>
      <c r="M131" s="40"/>
      <c r="N131" s="40"/>
      <c r="O131" s="40"/>
    </row>
    <row r="132" spans="1:15" s="48" customFormat="1" ht="33.75">
      <c r="A132" s="38">
        <v>101</v>
      </c>
      <c r="B132" s="58" t="s">
        <v>623</v>
      </c>
      <c r="C132" s="59" t="s">
        <v>192</v>
      </c>
      <c r="D132" s="50">
        <v>1</v>
      </c>
      <c r="E132" s="40"/>
      <c r="F132" s="40"/>
      <c r="G132" s="40"/>
      <c r="H132" s="40"/>
      <c r="I132" s="40"/>
      <c r="J132" s="40"/>
      <c r="K132" s="40"/>
      <c r="L132" s="40"/>
      <c r="M132" s="40"/>
      <c r="N132" s="40"/>
      <c r="O132" s="40"/>
    </row>
    <row r="133" spans="1:15" s="48" customFormat="1" ht="11.25">
      <c r="A133" s="38">
        <v>102</v>
      </c>
      <c r="B133" s="58" t="s">
        <v>589</v>
      </c>
      <c r="C133" s="59" t="s">
        <v>206</v>
      </c>
      <c r="D133" s="50">
        <v>334.9</v>
      </c>
      <c r="E133" s="40"/>
      <c r="F133" s="40"/>
      <c r="G133" s="40"/>
      <c r="H133" s="40"/>
      <c r="I133" s="40"/>
      <c r="J133" s="40"/>
      <c r="K133" s="40"/>
      <c r="L133" s="40"/>
      <c r="M133" s="40"/>
      <c r="N133" s="40"/>
      <c r="O133" s="40"/>
    </row>
    <row r="134" spans="1:15" s="48" customFormat="1" ht="11.25">
      <c r="A134" s="38">
        <v>103</v>
      </c>
      <c r="B134" s="58" t="s">
        <v>606</v>
      </c>
      <c r="C134" s="59" t="s">
        <v>206</v>
      </c>
      <c r="D134" s="50">
        <v>334.9</v>
      </c>
      <c r="E134" s="40"/>
      <c r="F134" s="40"/>
      <c r="G134" s="40"/>
      <c r="H134" s="40"/>
      <c r="I134" s="40"/>
      <c r="J134" s="40"/>
      <c r="K134" s="40"/>
      <c r="L134" s="40"/>
      <c r="M134" s="40"/>
      <c r="N134" s="40"/>
      <c r="O134" s="40"/>
    </row>
    <row r="135" spans="1:16" ht="12.75">
      <c r="A135" s="432" t="s">
        <v>24</v>
      </c>
      <c r="B135" s="432"/>
      <c r="C135" s="432"/>
      <c r="D135" s="432"/>
      <c r="E135" s="432"/>
      <c r="F135" s="432"/>
      <c r="G135" s="432"/>
      <c r="H135" s="432"/>
      <c r="I135" s="432"/>
      <c r="J135" s="432"/>
      <c r="K135" s="432"/>
      <c r="L135" s="432"/>
      <c r="M135" s="432"/>
      <c r="N135" s="432"/>
      <c r="O135" s="432"/>
      <c r="P135" s="181"/>
    </row>
    <row r="136" spans="1:15" s="48" customFormat="1" ht="45">
      <c r="A136" s="38">
        <v>104</v>
      </c>
      <c r="B136" s="58" t="s">
        <v>624</v>
      </c>
      <c r="C136" s="59" t="s">
        <v>608</v>
      </c>
      <c r="D136" s="50">
        <v>155</v>
      </c>
      <c r="E136" s="40"/>
      <c r="F136" s="40"/>
      <c r="G136" s="40"/>
      <c r="H136" s="40"/>
      <c r="I136" s="40"/>
      <c r="J136" s="40"/>
      <c r="K136" s="40"/>
      <c r="L136" s="40"/>
      <c r="M136" s="40"/>
      <c r="N136" s="40"/>
      <c r="O136" s="40"/>
    </row>
    <row r="137" spans="1:15" s="48" customFormat="1" ht="15.75">
      <c r="A137" s="38">
        <v>105</v>
      </c>
      <c r="B137" s="58" t="s">
        <v>581</v>
      </c>
      <c r="C137" s="59" t="s">
        <v>625</v>
      </c>
      <c r="D137" s="50">
        <v>100</v>
      </c>
      <c r="E137" s="40"/>
      <c r="F137" s="40"/>
      <c r="G137" s="40"/>
      <c r="H137" s="40"/>
      <c r="I137" s="40"/>
      <c r="J137" s="40"/>
      <c r="K137" s="40"/>
      <c r="L137" s="40"/>
      <c r="M137" s="40"/>
      <c r="N137" s="40"/>
      <c r="O137" s="40"/>
    </row>
    <row r="138" spans="1:15" s="48" customFormat="1" ht="15.75">
      <c r="A138" s="38">
        <v>106</v>
      </c>
      <c r="B138" s="75" t="s">
        <v>582</v>
      </c>
      <c r="C138" s="59" t="s">
        <v>611</v>
      </c>
      <c r="D138" s="50">
        <v>15</v>
      </c>
      <c r="E138" s="40"/>
      <c r="F138" s="40"/>
      <c r="G138" s="40"/>
      <c r="H138" s="40"/>
      <c r="I138" s="40"/>
      <c r="J138" s="40"/>
      <c r="K138" s="40"/>
      <c r="L138" s="40"/>
      <c r="M138" s="40"/>
      <c r="N138" s="40"/>
      <c r="O138" s="40"/>
    </row>
    <row r="139" spans="1:15" s="48" customFormat="1" ht="22.5">
      <c r="A139" s="38">
        <v>107</v>
      </c>
      <c r="B139" s="221" t="s">
        <v>583</v>
      </c>
      <c r="C139" s="59" t="s">
        <v>291</v>
      </c>
      <c r="D139" s="50">
        <v>3</v>
      </c>
      <c r="E139" s="40"/>
      <c r="F139" s="40"/>
      <c r="G139" s="40"/>
      <c r="H139" s="40"/>
      <c r="I139" s="40"/>
      <c r="J139" s="40"/>
      <c r="K139" s="40"/>
      <c r="L139" s="40"/>
      <c r="M139" s="40"/>
      <c r="N139" s="40"/>
      <c r="O139" s="40"/>
    </row>
    <row r="140" spans="1:15" s="48" customFormat="1" ht="15.75">
      <c r="A140" s="38">
        <v>108</v>
      </c>
      <c r="B140" s="221" t="s">
        <v>626</v>
      </c>
      <c r="C140" s="59" t="s">
        <v>625</v>
      </c>
      <c r="D140" s="50">
        <v>10</v>
      </c>
      <c r="E140" s="40"/>
      <c r="F140" s="40"/>
      <c r="G140" s="40"/>
      <c r="H140" s="40"/>
      <c r="I140" s="40"/>
      <c r="J140" s="40"/>
      <c r="K140" s="40"/>
      <c r="L140" s="40"/>
      <c r="M140" s="40"/>
      <c r="N140" s="40"/>
      <c r="O140" s="40"/>
    </row>
    <row r="141" spans="1:15" s="48" customFormat="1" ht="22.5">
      <c r="A141" s="38">
        <v>109</v>
      </c>
      <c r="B141" s="221" t="s">
        <v>627</v>
      </c>
      <c r="C141" s="59" t="s">
        <v>609</v>
      </c>
      <c r="D141" s="50">
        <v>1</v>
      </c>
      <c r="E141" s="40"/>
      <c r="F141" s="40"/>
      <c r="G141" s="40"/>
      <c r="H141" s="40"/>
      <c r="I141" s="40"/>
      <c r="J141" s="40"/>
      <c r="K141" s="40"/>
      <c r="L141" s="40"/>
      <c r="M141" s="40"/>
      <c r="N141" s="40"/>
      <c r="O141" s="40"/>
    </row>
    <row r="142" spans="1:15" s="48" customFormat="1" ht="22.5">
      <c r="A142" s="38">
        <v>110</v>
      </c>
      <c r="B142" s="221" t="s">
        <v>193</v>
      </c>
      <c r="C142" s="59" t="s">
        <v>628</v>
      </c>
      <c r="D142" s="50">
        <v>0.32</v>
      </c>
      <c r="E142" s="40"/>
      <c r="F142" s="40"/>
      <c r="G142" s="40"/>
      <c r="H142" s="40"/>
      <c r="I142" s="40"/>
      <c r="J142" s="40"/>
      <c r="K142" s="40"/>
      <c r="L142" s="40"/>
      <c r="M142" s="40"/>
      <c r="N142" s="40"/>
      <c r="O142" s="40"/>
    </row>
    <row r="143" spans="1:15" s="48" customFormat="1" ht="14.25">
      <c r="A143" s="38">
        <v>111</v>
      </c>
      <c r="B143" s="221" t="s">
        <v>194</v>
      </c>
      <c r="C143" s="59" t="s">
        <v>628</v>
      </c>
      <c r="D143" s="50">
        <v>0.11</v>
      </c>
      <c r="E143" s="40"/>
      <c r="F143" s="40"/>
      <c r="G143" s="40"/>
      <c r="H143" s="40"/>
      <c r="I143" s="40"/>
      <c r="J143" s="40"/>
      <c r="K143" s="40"/>
      <c r="L143" s="40"/>
      <c r="M143" s="40"/>
      <c r="N143" s="40"/>
      <c r="O143" s="40"/>
    </row>
    <row r="144" spans="1:15" s="48" customFormat="1" ht="22.5">
      <c r="A144" s="38">
        <v>112</v>
      </c>
      <c r="B144" s="221" t="s">
        <v>195</v>
      </c>
      <c r="C144" s="59" t="s">
        <v>628</v>
      </c>
      <c r="D144" s="50">
        <v>0.21</v>
      </c>
      <c r="E144" s="40"/>
      <c r="F144" s="40"/>
      <c r="G144" s="40"/>
      <c r="H144" s="40"/>
      <c r="I144" s="40"/>
      <c r="J144" s="40"/>
      <c r="K144" s="40"/>
      <c r="L144" s="40"/>
      <c r="M144" s="40"/>
      <c r="N144" s="40"/>
      <c r="O144" s="40"/>
    </row>
    <row r="145" spans="1:15" s="48" customFormat="1" ht="12">
      <c r="A145" s="213" t="s">
        <v>313</v>
      </c>
      <c r="B145" s="214" t="s">
        <v>30</v>
      </c>
      <c r="C145" s="205"/>
      <c r="D145" s="212"/>
      <c r="E145" s="81"/>
      <c r="F145" s="81"/>
      <c r="G145" s="81"/>
      <c r="H145" s="81"/>
      <c r="I145" s="81"/>
      <c r="J145" s="81"/>
      <c r="K145" s="81"/>
      <c r="L145" s="228">
        <v>0</v>
      </c>
      <c r="M145" s="228">
        <v>0</v>
      </c>
      <c r="N145" s="228">
        <v>0</v>
      </c>
      <c r="O145" s="229">
        <v>0</v>
      </c>
    </row>
    <row r="146" spans="1:15" ht="12.75">
      <c r="A146" s="424" t="s">
        <v>30</v>
      </c>
      <c r="B146" s="425"/>
      <c r="C146" s="425"/>
      <c r="D146" s="425"/>
      <c r="E146" s="425"/>
      <c r="F146" s="425"/>
      <c r="G146" s="425"/>
      <c r="H146" s="425"/>
      <c r="I146" s="425"/>
      <c r="J146" s="425"/>
      <c r="K146" s="425"/>
      <c r="L146" s="425"/>
      <c r="M146" s="425"/>
      <c r="N146" s="425"/>
      <c r="O146" s="426"/>
    </row>
    <row r="147" spans="1:15" ht="12.75">
      <c r="A147" s="432" t="s">
        <v>3</v>
      </c>
      <c r="B147" s="432"/>
      <c r="C147" s="432"/>
      <c r="D147" s="432"/>
      <c r="E147" s="432"/>
      <c r="F147" s="432"/>
      <c r="G147" s="432"/>
      <c r="H147" s="432"/>
      <c r="I147" s="432"/>
      <c r="J147" s="432"/>
      <c r="K147" s="432"/>
      <c r="L147" s="432"/>
      <c r="M147" s="432"/>
      <c r="N147" s="432"/>
      <c r="O147" s="432"/>
    </row>
    <row r="148" spans="1:15" s="48" customFormat="1" ht="67.5">
      <c r="A148" s="38">
        <v>113</v>
      </c>
      <c r="B148" s="58" t="s">
        <v>592</v>
      </c>
      <c r="C148" s="176" t="s">
        <v>336</v>
      </c>
      <c r="D148" s="50">
        <v>2.6</v>
      </c>
      <c r="E148" s="40"/>
      <c r="F148" s="40"/>
      <c r="G148" s="40"/>
      <c r="H148" s="40"/>
      <c r="I148" s="40"/>
      <c r="J148" s="40"/>
      <c r="K148" s="40"/>
      <c r="L148" s="40"/>
      <c r="M148" s="40"/>
      <c r="N148" s="40"/>
      <c r="O148" s="40"/>
    </row>
    <row r="149" spans="1:15" s="48" customFormat="1" ht="33.75">
      <c r="A149" s="38">
        <v>114</v>
      </c>
      <c r="B149" s="177" t="s">
        <v>593</v>
      </c>
      <c r="C149" s="176" t="s">
        <v>336</v>
      </c>
      <c r="D149" s="50">
        <v>2.6</v>
      </c>
      <c r="E149" s="40"/>
      <c r="F149" s="40"/>
      <c r="G149" s="40"/>
      <c r="H149" s="40"/>
      <c r="I149" s="40"/>
      <c r="J149" s="40"/>
      <c r="K149" s="40"/>
      <c r="L149" s="40"/>
      <c r="M149" s="40"/>
      <c r="N149" s="40"/>
      <c r="O149" s="40"/>
    </row>
    <row r="150" spans="1:15" s="48" customFormat="1" ht="22.5">
      <c r="A150" s="38">
        <v>115</v>
      </c>
      <c r="B150" s="75" t="s">
        <v>594</v>
      </c>
      <c r="C150" s="45" t="s">
        <v>341</v>
      </c>
      <c r="D150" s="60">
        <v>1.8928000000000003</v>
      </c>
      <c r="E150" s="40"/>
      <c r="F150" s="40"/>
      <c r="G150" s="40"/>
      <c r="H150" s="40"/>
      <c r="I150" s="40"/>
      <c r="J150" s="40"/>
      <c r="K150" s="40"/>
      <c r="L150" s="40"/>
      <c r="M150" s="40"/>
      <c r="N150" s="40"/>
      <c r="O150" s="40"/>
    </row>
    <row r="151" spans="1:15" s="48" customFormat="1" ht="67.5">
      <c r="A151" s="38">
        <v>116</v>
      </c>
      <c r="B151" s="58" t="s">
        <v>4</v>
      </c>
      <c r="C151" s="176" t="s">
        <v>336</v>
      </c>
      <c r="D151" s="50">
        <v>14.4</v>
      </c>
      <c r="E151" s="40"/>
      <c r="F151" s="40"/>
      <c r="G151" s="40"/>
      <c r="H151" s="40"/>
      <c r="I151" s="40"/>
      <c r="J151" s="40"/>
      <c r="K151" s="40"/>
      <c r="L151" s="40"/>
      <c r="M151" s="40"/>
      <c r="N151" s="40"/>
      <c r="O151" s="40"/>
    </row>
    <row r="152" spans="1:15" s="48" customFormat="1" ht="33.75">
      <c r="A152" s="38">
        <v>117</v>
      </c>
      <c r="B152" s="177" t="s">
        <v>1</v>
      </c>
      <c r="C152" s="176" t="s">
        <v>336</v>
      </c>
      <c r="D152" s="50">
        <v>14.4</v>
      </c>
      <c r="E152" s="40"/>
      <c r="F152" s="40"/>
      <c r="G152" s="40"/>
      <c r="H152" s="40"/>
      <c r="I152" s="40"/>
      <c r="J152" s="40"/>
      <c r="K152" s="40"/>
      <c r="L152" s="40"/>
      <c r="M152" s="40"/>
      <c r="N152" s="40"/>
      <c r="O152" s="40"/>
    </row>
    <row r="153" spans="1:15" s="48" customFormat="1" ht="22.5">
      <c r="A153" s="38">
        <v>118</v>
      </c>
      <c r="B153" s="75" t="s">
        <v>594</v>
      </c>
      <c r="C153" s="45" t="s">
        <v>341</v>
      </c>
      <c r="D153" s="60">
        <v>11.4192</v>
      </c>
      <c r="E153" s="40"/>
      <c r="F153" s="40"/>
      <c r="G153" s="40"/>
      <c r="H153" s="40"/>
      <c r="I153" s="40"/>
      <c r="J153" s="40"/>
      <c r="K153" s="40"/>
      <c r="L153" s="40"/>
      <c r="M153" s="40"/>
      <c r="N153" s="40"/>
      <c r="O153" s="40"/>
    </row>
    <row r="154" spans="1:15" s="48" customFormat="1" ht="33.75">
      <c r="A154" s="38">
        <v>119</v>
      </c>
      <c r="B154" s="58" t="s">
        <v>5</v>
      </c>
      <c r="C154" s="176" t="s">
        <v>336</v>
      </c>
      <c r="D154" s="43">
        <v>3</v>
      </c>
      <c r="E154" s="40"/>
      <c r="F154" s="40"/>
      <c r="G154" s="40"/>
      <c r="H154" s="40"/>
      <c r="I154" s="40"/>
      <c r="J154" s="40"/>
      <c r="K154" s="40"/>
      <c r="L154" s="40"/>
      <c r="M154" s="40"/>
      <c r="N154" s="40"/>
      <c r="O154" s="40"/>
    </row>
    <row r="155" spans="1:15" s="48" customFormat="1" ht="22.5">
      <c r="A155" s="38">
        <v>120</v>
      </c>
      <c r="B155" s="58" t="s">
        <v>6</v>
      </c>
      <c r="C155" s="173" t="s">
        <v>337</v>
      </c>
      <c r="D155" s="43">
        <v>2</v>
      </c>
      <c r="E155" s="40"/>
      <c r="F155" s="40"/>
      <c r="G155" s="40"/>
      <c r="H155" s="40"/>
      <c r="I155" s="40"/>
      <c r="J155" s="40"/>
      <c r="K155" s="40"/>
      <c r="L155" s="40"/>
      <c r="M155" s="40"/>
      <c r="N155" s="40"/>
      <c r="O155" s="40"/>
    </row>
    <row r="156" spans="1:15" s="48" customFormat="1" ht="33.75">
      <c r="A156" s="38">
        <v>121</v>
      </c>
      <c r="B156" s="172" t="s">
        <v>0</v>
      </c>
      <c r="C156" s="173" t="s">
        <v>335</v>
      </c>
      <c r="D156" s="50">
        <v>1</v>
      </c>
      <c r="E156" s="40"/>
      <c r="F156" s="40"/>
      <c r="G156" s="40"/>
      <c r="H156" s="40"/>
      <c r="I156" s="40"/>
      <c r="J156" s="40"/>
      <c r="K156" s="40"/>
      <c r="L156" s="40"/>
      <c r="M156" s="40"/>
      <c r="N156" s="40"/>
      <c r="O156" s="40"/>
    </row>
    <row r="157" spans="1:15" s="48" customFormat="1" ht="22.5">
      <c r="A157" s="38">
        <v>122</v>
      </c>
      <c r="B157" s="177" t="s">
        <v>597</v>
      </c>
      <c r="C157" s="173" t="s">
        <v>335</v>
      </c>
      <c r="D157" s="50">
        <v>1</v>
      </c>
      <c r="E157" s="40"/>
      <c r="F157" s="40"/>
      <c r="G157" s="40"/>
      <c r="H157" s="40"/>
      <c r="I157" s="40"/>
      <c r="J157" s="40"/>
      <c r="K157" s="40"/>
      <c r="L157" s="40"/>
      <c r="M157" s="40"/>
      <c r="N157" s="40"/>
      <c r="O157" s="40"/>
    </row>
    <row r="158" spans="1:15" s="48" customFormat="1" ht="22.5">
      <c r="A158" s="38">
        <v>123</v>
      </c>
      <c r="B158" s="177" t="s">
        <v>565</v>
      </c>
      <c r="C158" s="178" t="s">
        <v>341</v>
      </c>
      <c r="D158" s="50">
        <v>0.1</v>
      </c>
      <c r="E158" s="40"/>
      <c r="F158" s="40"/>
      <c r="G158" s="40"/>
      <c r="H158" s="40"/>
      <c r="I158" s="40"/>
      <c r="J158" s="40"/>
      <c r="K158" s="40"/>
      <c r="L158" s="40"/>
      <c r="M158" s="40"/>
      <c r="N158" s="40"/>
      <c r="O158" s="40"/>
    </row>
    <row r="159" spans="1:15" s="48" customFormat="1" ht="22.5">
      <c r="A159" s="38">
        <v>124</v>
      </c>
      <c r="B159" s="177" t="s">
        <v>566</v>
      </c>
      <c r="C159" s="178" t="s">
        <v>341</v>
      </c>
      <c r="D159" s="43">
        <v>0.1</v>
      </c>
      <c r="E159" s="40"/>
      <c r="F159" s="40"/>
      <c r="G159" s="40"/>
      <c r="H159" s="40"/>
      <c r="I159" s="40"/>
      <c r="J159" s="40"/>
      <c r="K159" s="40"/>
      <c r="L159" s="40"/>
      <c r="M159" s="40"/>
      <c r="N159" s="40"/>
      <c r="O159" s="40"/>
    </row>
    <row r="160" spans="1:15" s="48" customFormat="1" ht="45">
      <c r="A160" s="38">
        <v>125</v>
      </c>
      <c r="B160" s="172" t="s">
        <v>13</v>
      </c>
      <c r="C160" s="173" t="s">
        <v>335</v>
      </c>
      <c r="D160" s="50">
        <v>1</v>
      </c>
      <c r="E160" s="40"/>
      <c r="F160" s="40"/>
      <c r="G160" s="40"/>
      <c r="H160" s="40"/>
      <c r="I160" s="40"/>
      <c r="J160" s="40"/>
      <c r="K160" s="40"/>
      <c r="L160" s="40"/>
      <c r="M160" s="40"/>
      <c r="N160" s="40"/>
      <c r="O160" s="40"/>
    </row>
    <row r="161" spans="1:15" s="48" customFormat="1" ht="33.75">
      <c r="A161" s="38">
        <v>126</v>
      </c>
      <c r="B161" s="177" t="s">
        <v>7</v>
      </c>
      <c r="C161" s="173" t="s">
        <v>335</v>
      </c>
      <c r="D161" s="50">
        <v>1</v>
      </c>
      <c r="E161" s="40"/>
      <c r="F161" s="40"/>
      <c r="G161" s="40"/>
      <c r="H161" s="40"/>
      <c r="I161" s="40"/>
      <c r="J161" s="40"/>
      <c r="K161" s="40"/>
      <c r="L161" s="40"/>
      <c r="M161" s="40"/>
      <c r="N161" s="40"/>
      <c r="O161" s="40"/>
    </row>
    <row r="162" spans="1:15" s="48" customFormat="1" ht="22.5">
      <c r="A162" s="38">
        <v>127</v>
      </c>
      <c r="B162" s="177" t="s">
        <v>565</v>
      </c>
      <c r="C162" s="178" t="s">
        <v>341</v>
      </c>
      <c r="D162" s="50">
        <v>0.1</v>
      </c>
      <c r="E162" s="40"/>
      <c r="F162" s="40"/>
      <c r="G162" s="40"/>
      <c r="H162" s="40"/>
      <c r="I162" s="40"/>
      <c r="J162" s="40"/>
      <c r="K162" s="40"/>
      <c r="L162" s="40"/>
      <c r="M162" s="40"/>
      <c r="N162" s="40"/>
      <c r="O162" s="40"/>
    </row>
    <row r="163" spans="1:15" s="48" customFormat="1" ht="22.5">
      <c r="A163" s="38">
        <v>128</v>
      </c>
      <c r="B163" s="177" t="s">
        <v>566</v>
      </c>
      <c r="C163" s="178" t="s">
        <v>341</v>
      </c>
      <c r="D163" s="43">
        <v>0.1</v>
      </c>
      <c r="E163" s="40"/>
      <c r="F163" s="40"/>
      <c r="G163" s="40"/>
      <c r="H163" s="40"/>
      <c r="I163" s="40"/>
      <c r="J163" s="40"/>
      <c r="K163" s="40"/>
      <c r="L163" s="40"/>
      <c r="M163" s="40"/>
      <c r="N163" s="40"/>
      <c r="O163" s="40"/>
    </row>
    <row r="164" spans="1:15" s="48" customFormat="1" ht="33.75">
      <c r="A164" s="38">
        <v>129</v>
      </c>
      <c r="B164" s="172" t="s">
        <v>14</v>
      </c>
      <c r="C164" s="173" t="s">
        <v>335</v>
      </c>
      <c r="D164" s="50">
        <v>1</v>
      </c>
      <c r="E164" s="40"/>
      <c r="F164" s="40"/>
      <c r="G164" s="40"/>
      <c r="H164" s="40"/>
      <c r="I164" s="40"/>
      <c r="J164" s="40"/>
      <c r="K164" s="40"/>
      <c r="L164" s="40"/>
      <c r="M164" s="40"/>
      <c r="N164" s="40"/>
      <c r="O164" s="40"/>
    </row>
    <row r="165" spans="1:15" s="48" customFormat="1" ht="22.5">
      <c r="A165" s="38">
        <v>130</v>
      </c>
      <c r="B165" s="177" t="s">
        <v>8</v>
      </c>
      <c r="C165" s="173" t="s">
        <v>335</v>
      </c>
      <c r="D165" s="50">
        <v>1</v>
      </c>
      <c r="E165" s="40"/>
      <c r="F165" s="40"/>
      <c r="G165" s="40"/>
      <c r="H165" s="40"/>
      <c r="I165" s="40"/>
      <c r="J165" s="40"/>
      <c r="K165" s="40"/>
      <c r="L165" s="40"/>
      <c r="M165" s="40"/>
      <c r="N165" s="40"/>
      <c r="O165" s="40"/>
    </row>
    <row r="166" spans="1:15" s="48" customFormat="1" ht="22.5">
      <c r="A166" s="38">
        <v>131</v>
      </c>
      <c r="B166" s="177" t="s">
        <v>565</v>
      </c>
      <c r="C166" s="178" t="s">
        <v>341</v>
      </c>
      <c r="D166" s="50">
        <v>0.1</v>
      </c>
      <c r="E166" s="40"/>
      <c r="F166" s="40"/>
      <c r="G166" s="40"/>
      <c r="H166" s="40"/>
      <c r="I166" s="40"/>
      <c r="J166" s="40"/>
      <c r="K166" s="40"/>
      <c r="L166" s="40"/>
      <c r="M166" s="40"/>
      <c r="N166" s="40"/>
      <c r="O166" s="40"/>
    </row>
    <row r="167" spans="1:15" s="48" customFormat="1" ht="22.5">
      <c r="A167" s="38">
        <v>132</v>
      </c>
      <c r="B167" s="177" t="s">
        <v>566</v>
      </c>
      <c r="C167" s="178" t="s">
        <v>341</v>
      </c>
      <c r="D167" s="43">
        <v>0.1</v>
      </c>
      <c r="E167" s="40"/>
      <c r="F167" s="40"/>
      <c r="G167" s="40"/>
      <c r="H167" s="40"/>
      <c r="I167" s="40"/>
      <c r="J167" s="40"/>
      <c r="K167" s="40"/>
      <c r="L167" s="40"/>
      <c r="M167" s="40"/>
      <c r="N167" s="40"/>
      <c r="O167" s="40"/>
    </row>
    <row r="168" spans="1:15" s="48" customFormat="1" ht="45">
      <c r="A168" s="38">
        <v>133</v>
      </c>
      <c r="B168" s="172" t="s">
        <v>22</v>
      </c>
      <c r="C168" s="173" t="s">
        <v>335</v>
      </c>
      <c r="D168" s="43">
        <v>1</v>
      </c>
      <c r="E168" s="40"/>
      <c r="F168" s="40"/>
      <c r="G168" s="40"/>
      <c r="H168" s="40"/>
      <c r="I168" s="40"/>
      <c r="J168" s="40"/>
      <c r="K168" s="40"/>
      <c r="L168" s="40"/>
      <c r="M168" s="40"/>
      <c r="N168" s="40"/>
      <c r="O168" s="40"/>
    </row>
    <row r="169" spans="1:15" s="48" customFormat="1" ht="45">
      <c r="A169" s="38">
        <v>134</v>
      </c>
      <c r="B169" s="172" t="s">
        <v>23</v>
      </c>
      <c r="C169" s="173" t="s">
        <v>335</v>
      </c>
      <c r="D169" s="43">
        <v>1</v>
      </c>
      <c r="E169" s="40"/>
      <c r="F169" s="40"/>
      <c r="G169" s="40"/>
      <c r="H169" s="40"/>
      <c r="I169" s="40"/>
      <c r="J169" s="40"/>
      <c r="K169" s="40"/>
      <c r="L169" s="40"/>
      <c r="M169" s="40"/>
      <c r="N169" s="40"/>
      <c r="O169" s="40"/>
    </row>
    <row r="170" spans="1:15" s="48" customFormat="1" ht="33.75">
      <c r="A170" s="38">
        <v>135</v>
      </c>
      <c r="B170" s="76" t="s">
        <v>599</v>
      </c>
      <c r="C170" s="176" t="s">
        <v>336</v>
      </c>
      <c r="D170" s="60">
        <v>17</v>
      </c>
      <c r="E170" s="40"/>
      <c r="F170" s="40"/>
      <c r="G170" s="40"/>
      <c r="H170" s="40"/>
      <c r="I170" s="40"/>
      <c r="J170" s="40"/>
      <c r="K170" s="40"/>
      <c r="L170" s="40"/>
      <c r="M170" s="40"/>
      <c r="N170" s="40"/>
      <c r="O170" s="40"/>
    </row>
    <row r="171" spans="1:15" s="48" customFormat="1" ht="33.75">
      <c r="A171" s="38">
        <v>136</v>
      </c>
      <c r="B171" s="58" t="s">
        <v>570</v>
      </c>
      <c r="C171" s="59" t="s">
        <v>341</v>
      </c>
      <c r="D171" s="60">
        <v>22</v>
      </c>
      <c r="E171" s="40"/>
      <c r="F171" s="40"/>
      <c r="G171" s="40"/>
      <c r="H171" s="40"/>
      <c r="I171" s="40"/>
      <c r="J171" s="40"/>
      <c r="K171" s="40"/>
      <c r="L171" s="40"/>
      <c r="M171" s="40"/>
      <c r="N171" s="40"/>
      <c r="O171" s="40"/>
    </row>
    <row r="172" spans="1:15" s="48" customFormat="1" ht="22.5">
      <c r="A172" s="38">
        <v>137</v>
      </c>
      <c r="B172" s="58" t="s">
        <v>602</v>
      </c>
      <c r="C172" s="176" t="s">
        <v>336</v>
      </c>
      <c r="D172" s="60">
        <v>17</v>
      </c>
      <c r="E172" s="40"/>
      <c r="F172" s="40"/>
      <c r="G172" s="40"/>
      <c r="H172" s="40"/>
      <c r="I172" s="40"/>
      <c r="J172" s="40"/>
      <c r="K172" s="40"/>
      <c r="L172" s="40"/>
      <c r="M172" s="40"/>
      <c r="N172" s="40"/>
      <c r="O172" s="40"/>
    </row>
    <row r="173" spans="1:15" s="48" customFormat="1" ht="33.75">
      <c r="A173" s="38">
        <v>138</v>
      </c>
      <c r="B173" s="76" t="s">
        <v>2</v>
      </c>
      <c r="C173" s="173" t="s">
        <v>337</v>
      </c>
      <c r="D173" s="60">
        <v>1</v>
      </c>
      <c r="E173" s="40"/>
      <c r="F173" s="40"/>
      <c r="G173" s="40"/>
      <c r="H173" s="40"/>
      <c r="I173" s="40"/>
      <c r="J173" s="40"/>
      <c r="K173" s="40"/>
      <c r="L173" s="40"/>
      <c r="M173" s="40"/>
      <c r="N173" s="40"/>
      <c r="O173" s="40"/>
    </row>
    <row r="174" spans="1:15" s="48" customFormat="1" ht="11.25">
      <c r="A174" s="38">
        <v>139</v>
      </c>
      <c r="B174" s="76" t="s">
        <v>681</v>
      </c>
      <c r="C174" s="77" t="s">
        <v>27</v>
      </c>
      <c r="D174" s="43">
        <v>1</v>
      </c>
      <c r="E174" s="40"/>
      <c r="F174" s="40"/>
      <c r="G174" s="40"/>
      <c r="H174" s="40"/>
      <c r="I174" s="40"/>
      <c r="J174" s="40"/>
      <c r="K174" s="40"/>
      <c r="L174" s="40"/>
      <c r="M174" s="40"/>
      <c r="N174" s="40"/>
      <c r="O174" s="40"/>
    </row>
    <row r="175" spans="1:15" s="48" customFormat="1" ht="22.5">
      <c r="A175" s="38">
        <v>140</v>
      </c>
      <c r="B175" s="143" t="s">
        <v>603</v>
      </c>
      <c r="C175" s="77" t="s">
        <v>27</v>
      </c>
      <c r="D175" s="43">
        <v>1</v>
      </c>
      <c r="E175" s="40"/>
      <c r="F175" s="40"/>
      <c r="G175" s="40"/>
      <c r="H175" s="40"/>
      <c r="I175" s="40"/>
      <c r="J175" s="40"/>
      <c r="K175" s="40"/>
      <c r="L175" s="40"/>
      <c r="M175" s="40"/>
      <c r="N175" s="40"/>
      <c r="O175" s="40"/>
    </row>
    <row r="176" spans="1:15" s="48" customFormat="1" ht="11.25">
      <c r="A176" s="38">
        <v>141</v>
      </c>
      <c r="B176" s="58" t="s">
        <v>589</v>
      </c>
      <c r="C176" s="176" t="s">
        <v>336</v>
      </c>
      <c r="D176" s="174">
        <v>17</v>
      </c>
      <c r="E176" s="40"/>
      <c r="F176" s="40"/>
      <c r="G176" s="40"/>
      <c r="H176" s="40"/>
      <c r="I176" s="40"/>
      <c r="J176" s="40"/>
      <c r="K176" s="40"/>
      <c r="L176" s="40"/>
      <c r="M176" s="40"/>
      <c r="N176" s="40"/>
      <c r="O176" s="40"/>
    </row>
    <row r="177" spans="1:15" s="48" customFormat="1" ht="11.25">
      <c r="A177" s="38">
        <v>142</v>
      </c>
      <c r="B177" s="58" t="s">
        <v>606</v>
      </c>
      <c r="C177" s="176" t="s">
        <v>336</v>
      </c>
      <c r="D177" s="174">
        <v>17</v>
      </c>
      <c r="E177" s="40"/>
      <c r="F177" s="40"/>
      <c r="G177" s="40"/>
      <c r="H177" s="40"/>
      <c r="I177" s="40"/>
      <c r="J177" s="40"/>
      <c r="K177" s="40"/>
      <c r="L177" s="40"/>
      <c r="M177" s="40"/>
      <c r="N177" s="40"/>
      <c r="O177" s="40"/>
    </row>
    <row r="178" spans="1:15" s="48" customFormat="1" ht="12">
      <c r="A178" s="429" t="s">
        <v>572</v>
      </c>
      <c r="B178" s="430"/>
      <c r="C178" s="430"/>
      <c r="D178" s="430"/>
      <c r="E178" s="430"/>
      <c r="F178" s="430"/>
      <c r="G178" s="430"/>
      <c r="H178" s="430"/>
      <c r="I178" s="430"/>
      <c r="J178" s="430"/>
      <c r="K178" s="430"/>
      <c r="L178" s="430"/>
      <c r="M178" s="430"/>
      <c r="N178" s="430"/>
      <c r="O178" s="431"/>
    </row>
    <row r="179" spans="1:15" s="48" customFormat="1" ht="11.25">
      <c r="A179" s="38">
        <v>143</v>
      </c>
      <c r="B179" s="182" t="s">
        <v>9</v>
      </c>
      <c r="C179" s="77" t="s">
        <v>27</v>
      </c>
      <c r="D179" s="60">
        <v>3</v>
      </c>
      <c r="E179" s="40"/>
      <c r="F179" s="40"/>
      <c r="G179" s="40"/>
      <c r="H179" s="40"/>
      <c r="I179" s="40"/>
      <c r="J179" s="40"/>
      <c r="K179" s="40"/>
      <c r="L179" s="40"/>
      <c r="M179" s="40"/>
      <c r="N179" s="40"/>
      <c r="O179" s="40"/>
    </row>
    <row r="180" spans="1:15" s="48" customFormat="1" ht="22.5">
      <c r="A180" s="38">
        <v>144</v>
      </c>
      <c r="B180" s="177" t="s">
        <v>574</v>
      </c>
      <c r="C180" s="176" t="s">
        <v>336</v>
      </c>
      <c r="D180" s="43">
        <v>9</v>
      </c>
      <c r="E180" s="40"/>
      <c r="F180" s="40"/>
      <c r="G180" s="40"/>
      <c r="H180" s="40"/>
      <c r="I180" s="40"/>
      <c r="J180" s="40"/>
      <c r="K180" s="40"/>
      <c r="L180" s="40"/>
      <c r="M180" s="40"/>
      <c r="N180" s="40"/>
      <c r="O180" s="40"/>
    </row>
    <row r="181" spans="1:15" s="48" customFormat="1" ht="11.25">
      <c r="A181" s="38">
        <v>145</v>
      </c>
      <c r="B181" s="182" t="s">
        <v>10</v>
      </c>
      <c r="C181" s="77" t="s">
        <v>27</v>
      </c>
      <c r="D181" s="60">
        <v>1</v>
      </c>
      <c r="E181" s="40"/>
      <c r="F181" s="40"/>
      <c r="G181" s="40"/>
      <c r="H181" s="40"/>
      <c r="I181" s="40"/>
      <c r="J181" s="40"/>
      <c r="K181" s="40"/>
      <c r="L181" s="40"/>
      <c r="M181" s="40"/>
      <c r="N181" s="40"/>
      <c r="O181" s="40"/>
    </row>
    <row r="182" spans="1:16" ht="12.75">
      <c r="A182" s="432" t="s">
        <v>24</v>
      </c>
      <c r="B182" s="432"/>
      <c r="C182" s="432"/>
      <c r="D182" s="432"/>
      <c r="E182" s="432"/>
      <c r="F182" s="432"/>
      <c r="G182" s="432"/>
      <c r="H182" s="432"/>
      <c r="I182" s="432"/>
      <c r="J182" s="432"/>
      <c r="K182" s="432"/>
      <c r="L182" s="432"/>
      <c r="M182" s="432"/>
      <c r="N182" s="432"/>
      <c r="O182" s="432"/>
      <c r="P182" s="181"/>
    </row>
    <row r="183" spans="1:15" s="48" customFormat="1" ht="45">
      <c r="A183" s="38">
        <v>146</v>
      </c>
      <c r="B183" s="58" t="s">
        <v>580</v>
      </c>
      <c r="C183" s="59" t="s">
        <v>341</v>
      </c>
      <c r="D183" s="43">
        <v>4.5</v>
      </c>
      <c r="E183" s="40"/>
      <c r="F183" s="40"/>
      <c r="G183" s="40"/>
      <c r="H183" s="40"/>
      <c r="I183" s="40"/>
      <c r="J183" s="40"/>
      <c r="K183" s="40"/>
      <c r="L183" s="40"/>
      <c r="M183" s="40"/>
      <c r="N183" s="40"/>
      <c r="O183" s="40"/>
    </row>
    <row r="184" spans="1:15" s="48" customFormat="1" ht="11.25">
      <c r="A184" s="38">
        <v>147</v>
      </c>
      <c r="B184" s="172" t="s">
        <v>581</v>
      </c>
      <c r="C184" s="59" t="s">
        <v>340</v>
      </c>
      <c r="D184" s="60">
        <v>30</v>
      </c>
      <c r="E184" s="40"/>
      <c r="F184" s="40"/>
      <c r="G184" s="40"/>
      <c r="H184" s="40"/>
      <c r="I184" s="40"/>
      <c r="J184" s="40"/>
      <c r="K184" s="40"/>
      <c r="L184" s="40"/>
      <c r="M184" s="40"/>
      <c r="N184" s="40"/>
      <c r="O184" s="40"/>
    </row>
    <row r="185" spans="1:15" s="48" customFormat="1" ht="11.25">
      <c r="A185" s="38">
        <v>148</v>
      </c>
      <c r="B185" s="177" t="s">
        <v>582</v>
      </c>
      <c r="C185" s="59" t="s">
        <v>341</v>
      </c>
      <c r="D185" s="60">
        <v>4.5</v>
      </c>
      <c r="E185" s="40"/>
      <c r="F185" s="40"/>
      <c r="G185" s="40"/>
      <c r="H185" s="40"/>
      <c r="I185" s="40"/>
      <c r="J185" s="40"/>
      <c r="K185" s="40"/>
      <c r="L185" s="40"/>
      <c r="M185" s="40"/>
      <c r="N185" s="40"/>
      <c r="O185" s="40"/>
    </row>
    <row r="186" spans="1:15" s="48" customFormat="1" ht="22.5">
      <c r="A186" s="38">
        <v>149</v>
      </c>
      <c r="B186" s="177" t="s">
        <v>583</v>
      </c>
      <c r="C186" s="59" t="s">
        <v>291</v>
      </c>
      <c r="D186" s="60">
        <v>1</v>
      </c>
      <c r="E186" s="40"/>
      <c r="F186" s="40"/>
      <c r="G186" s="40"/>
      <c r="H186" s="40"/>
      <c r="I186" s="40"/>
      <c r="J186" s="40"/>
      <c r="K186" s="40"/>
      <c r="L186" s="40"/>
      <c r="M186" s="40"/>
      <c r="N186" s="40"/>
      <c r="O186" s="40"/>
    </row>
    <row r="187" spans="1:15" ht="12.75">
      <c r="A187" s="441" t="s">
        <v>11</v>
      </c>
      <c r="B187" s="442"/>
      <c r="C187" s="442"/>
      <c r="D187" s="442"/>
      <c r="E187" s="442"/>
      <c r="F187" s="442"/>
      <c r="G187" s="442"/>
      <c r="H187" s="442"/>
      <c r="I187" s="442"/>
      <c r="J187" s="442"/>
      <c r="K187" s="442"/>
      <c r="L187" s="442"/>
      <c r="M187" s="442"/>
      <c r="N187" s="442"/>
      <c r="O187" s="443"/>
    </row>
    <row r="188" spans="1:15" s="48" customFormat="1" ht="78.75">
      <c r="A188" s="38">
        <v>150</v>
      </c>
      <c r="B188" s="230" t="s">
        <v>710</v>
      </c>
      <c r="C188" s="176" t="s">
        <v>206</v>
      </c>
      <c r="D188" s="50">
        <v>49.4</v>
      </c>
      <c r="E188" s="40"/>
      <c r="F188" s="40"/>
      <c r="G188" s="40"/>
      <c r="H188" s="40"/>
      <c r="I188" s="40"/>
      <c r="J188" s="40"/>
      <c r="K188" s="40"/>
      <c r="L188" s="40"/>
      <c r="M188" s="40"/>
      <c r="N188" s="40"/>
      <c r="O188" s="40"/>
    </row>
    <row r="189" spans="1:15" s="48" customFormat="1" ht="45">
      <c r="A189" s="38">
        <v>151</v>
      </c>
      <c r="B189" s="231" t="s">
        <v>725</v>
      </c>
      <c r="C189" s="176" t="s">
        <v>206</v>
      </c>
      <c r="D189" s="50">
        <v>49.4</v>
      </c>
      <c r="E189" s="40"/>
      <c r="F189" s="40"/>
      <c r="G189" s="40"/>
      <c r="H189" s="40"/>
      <c r="I189" s="40"/>
      <c r="J189" s="40"/>
      <c r="K189" s="40"/>
      <c r="L189" s="40"/>
      <c r="M189" s="40"/>
      <c r="N189" s="40"/>
      <c r="O189" s="40"/>
    </row>
    <row r="190" spans="1:15" s="48" customFormat="1" ht="22.5">
      <c r="A190" s="38">
        <v>152</v>
      </c>
      <c r="B190" s="75" t="s">
        <v>585</v>
      </c>
      <c r="C190" s="45" t="s">
        <v>341</v>
      </c>
      <c r="D190" s="60">
        <v>19.3</v>
      </c>
      <c r="E190" s="40"/>
      <c r="F190" s="40"/>
      <c r="G190" s="40"/>
      <c r="H190" s="40"/>
      <c r="I190" s="40"/>
      <c r="J190" s="40"/>
      <c r="K190" s="40"/>
      <c r="L190" s="40"/>
      <c r="M190" s="40"/>
      <c r="N190" s="40"/>
      <c r="O190" s="40"/>
    </row>
    <row r="191" spans="1:15" s="48" customFormat="1" ht="33.75">
      <c r="A191" s="38">
        <v>153</v>
      </c>
      <c r="B191" s="75" t="s">
        <v>586</v>
      </c>
      <c r="C191" s="45" t="s">
        <v>340</v>
      </c>
      <c r="D191" s="60">
        <v>217.4</v>
      </c>
      <c r="E191" s="40"/>
      <c r="F191" s="40"/>
      <c r="G191" s="40"/>
      <c r="H191" s="40"/>
      <c r="I191" s="40"/>
      <c r="J191" s="40"/>
      <c r="K191" s="40"/>
      <c r="L191" s="40"/>
      <c r="M191" s="40"/>
      <c r="N191" s="40"/>
      <c r="O191" s="40"/>
    </row>
    <row r="192" spans="1:15" s="48" customFormat="1" ht="22.5">
      <c r="A192" s="38">
        <v>154</v>
      </c>
      <c r="B192" s="75" t="s">
        <v>587</v>
      </c>
      <c r="C192" s="45" t="s">
        <v>341</v>
      </c>
      <c r="D192" s="60">
        <v>14.8</v>
      </c>
      <c r="E192" s="40"/>
      <c r="F192" s="40"/>
      <c r="G192" s="40"/>
      <c r="H192" s="40"/>
      <c r="I192" s="40"/>
      <c r="J192" s="40"/>
      <c r="K192" s="40"/>
      <c r="L192" s="40"/>
      <c r="M192" s="40"/>
      <c r="N192" s="40"/>
      <c r="O192" s="40"/>
    </row>
    <row r="193" spans="1:15" s="48" customFormat="1" ht="33.75">
      <c r="A193" s="38">
        <v>155</v>
      </c>
      <c r="B193" s="172" t="s">
        <v>15</v>
      </c>
      <c r="C193" s="173" t="s">
        <v>335</v>
      </c>
      <c r="D193" s="50">
        <v>3</v>
      </c>
      <c r="E193" s="40"/>
      <c r="F193" s="40"/>
      <c r="G193" s="40"/>
      <c r="H193" s="40"/>
      <c r="I193" s="40"/>
      <c r="J193" s="40"/>
      <c r="K193" s="40"/>
      <c r="L193" s="40"/>
      <c r="M193" s="40"/>
      <c r="N193" s="40"/>
      <c r="O193" s="40"/>
    </row>
    <row r="194" spans="1:15" s="48" customFormat="1" ht="33.75">
      <c r="A194" s="38">
        <v>156</v>
      </c>
      <c r="B194" s="177" t="s">
        <v>12</v>
      </c>
      <c r="C194" s="173" t="s">
        <v>335</v>
      </c>
      <c r="D194" s="50">
        <v>3</v>
      </c>
      <c r="E194" s="40"/>
      <c r="F194" s="40"/>
      <c r="G194" s="40"/>
      <c r="H194" s="40"/>
      <c r="I194" s="40"/>
      <c r="J194" s="40"/>
      <c r="K194" s="40"/>
      <c r="L194" s="40"/>
      <c r="M194" s="40"/>
      <c r="N194" s="40"/>
      <c r="O194" s="40"/>
    </row>
    <row r="195" spans="1:15" s="48" customFormat="1" ht="22.5">
      <c r="A195" s="38">
        <v>157</v>
      </c>
      <c r="B195" s="177" t="s">
        <v>565</v>
      </c>
      <c r="C195" s="178" t="s">
        <v>341</v>
      </c>
      <c r="D195" s="50">
        <v>1.9</v>
      </c>
      <c r="E195" s="40"/>
      <c r="F195" s="40"/>
      <c r="G195" s="40"/>
      <c r="H195" s="40"/>
      <c r="I195" s="40"/>
      <c r="J195" s="40"/>
      <c r="K195" s="40"/>
      <c r="L195" s="40"/>
      <c r="M195" s="40"/>
      <c r="N195" s="40"/>
      <c r="O195" s="40"/>
    </row>
    <row r="196" spans="1:15" s="48" customFormat="1" ht="22.5">
      <c r="A196" s="38">
        <v>158</v>
      </c>
      <c r="B196" s="177" t="s">
        <v>566</v>
      </c>
      <c r="C196" s="178" t="s">
        <v>341</v>
      </c>
      <c r="D196" s="43">
        <v>0.3</v>
      </c>
      <c r="E196" s="40"/>
      <c r="F196" s="40"/>
      <c r="G196" s="40"/>
      <c r="H196" s="40"/>
      <c r="I196" s="40"/>
      <c r="J196" s="40"/>
      <c r="K196" s="40"/>
      <c r="L196" s="40"/>
      <c r="M196" s="40"/>
      <c r="N196" s="40"/>
      <c r="O196" s="40"/>
    </row>
    <row r="197" spans="1:15" s="48" customFormat="1" ht="33.75">
      <c r="A197" s="38">
        <v>159</v>
      </c>
      <c r="B197" s="76" t="s">
        <v>588</v>
      </c>
      <c r="C197" s="176" t="s">
        <v>336</v>
      </c>
      <c r="D197" s="60">
        <v>49.4</v>
      </c>
      <c r="E197" s="40"/>
      <c r="F197" s="40"/>
      <c r="G197" s="40"/>
      <c r="H197" s="40"/>
      <c r="I197" s="40"/>
      <c r="J197" s="40"/>
      <c r="K197" s="40"/>
      <c r="L197" s="40"/>
      <c r="M197" s="40"/>
      <c r="N197" s="40"/>
      <c r="O197" s="40"/>
    </row>
    <row r="198" spans="1:15" s="48" customFormat="1" ht="33.75">
      <c r="A198" s="38">
        <v>160</v>
      </c>
      <c r="B198" s="58" t="s">
        <v>570</v>
      </c>
      <c r="C198" s="59" t="s">
        <v>341</v>
      </c>
      <c r="D198" s="60">
        <v>49.4</v>
      </c>
      <c r="E198" s="40"/>
      <c r="F198" s="40"/>
      <c r="G198" s="40"/>
      <c r="H198" s="40"/>
      <c r="I198" s="40"/>
      <c r="J198" s="40"/>
      <c r="K198" s="40"/>
      <c r="L198" s="40"/>
      <c r="M198" s="40"/>
      <c r="N198" s="40"/>
      <c r="O198" s="40"/>
    </row>
    <row r="199" spans="1:15" s="48" customFormat="1" ht="11.25">
      <c r="A199" s="38">
        <v>161</v>
      </c>
      <c r="B199" s="58" t="s">
        <v>589</v>
      </c>
      <c r="C199" s="176" t="s">
        <v>336</v>
      </c>
      <c r="D199" s="174">
        <v>49.4</v>
      </c>
      <c r="E199" s="40"/>
      <c r="F199" s="40"/>
      <c r="G199" s="40"/>
      <c r="H199" s="40"/>
      <c r="I199" s="40"/>
      <c r="J199" s="40"/>
      <c r="K199" s="40"/>
      <c r="L199" s="40"/>
      <c r="M199" s="40"/>
      <c r="N199" s="40"/>
      <c r="O199" s="40"/>
    </row>
    <row r="200" spans="1:16" ht="12.75">
      <c r="A200" s="432" t="s">
        <v>25</v>
      </c>
      <c r="B200" s="432"/>
      <c r="C200" s="432"/>
      <c r="D200" s="432"/>
      <c r="E200" s="432"/>
      <c r="F200" s="432"/>
      <c r="G200" s="432"/>
      <c r="H200" s="432"/>
      <c r="I200" s="432"/>
      <c r="J200" s="432"/>
      <c r="K200" s="432"/>
      <c r="L200" s="432"/>
      <c r="M200" s="432"/>
      <c r="N200" s="432"/>
      <c r="O200" s="432"/>
      <c r="P200" s="181"/>
    </row>
    <row r="201" spans="1:15" s="48" customFormat="1" ht="45">
      <c r="A201" s="38">
        <v>162</v>
      </c>
      <c r="B201" s="58" t="s">
        <v>726</v>
      </c>
      <c r="C201" s="59" t="s">
        <v>341</v>
      </c>
      <c r="D201" s="43">
        <v>15</v>
      </c>
      <c r="E201" s="40"/>
      <c r="F201" s="40"/>
      <c r="G201" s="40"/>
      <c r="H201" s="40"/>
      <c r="I201" s="40"/>
      <c r="J201" s="40"/>
      <c r="K201" s="40"/>
      <c r="L201" s="40"/>
      <c r="M201" s="40"/>
      <c r="N201" s="40"/>
      <c r="O201" s="40"/>
    </row>
    <row r="202" spans="1:15" s="48" customFormat="1" ht="12">
      <c r="A202" s="213" t="s">
        <v>313</v>
      </c>
      <c r="B202" s="214" t="s">
        <v>30</v>
      </c>
      <c r="C202" s="205"/>
      <c r="D202" s="215"/>
      <c r="E202" s="81"/>
      <c r="F202" s="81"/>
      <c r="G202" s="81"/>
      <c r="H202" s="81"/>
      <c r="I202" s="81"/>
      <c r="J202" s="81"/>
      <c r="K202" s="81"/>
      <c r="L202" s="228">
        <v>0</v>
      </c>
      <c r="M202" s="228">
        <v>0</v>
      </c>
      <c r="N202" s="228">
        <v>0</v>
      </c>
      <c r="O202" s="229">
        <v>0</v>
      </c>
    </row>
    <row r="203" spans="1:15" ht="12.75">
      <c r="A203" s="434" t="s">
        <v>30</v>
      </c>
      <c r="B203" s="435"/>
      <c r="C203" s="435"/>
      <c r="D203" s="435"/>
      <c r="E203" s="435"/>
      <c r="F203" s="435"/>
      <c r="G203" s="435"/>
      <c r="H203" s="435"/>
      <c r="I203" s="435"/>
      <c r="J203" s="435"/>
      <c r="K203" s="435"/>
      <c r="L203" s="435"/>
      <c r="M203" s="435"/>
      <c r="N203" s="435"/>
      <c r="O203" s="436"/>
    </row>
    <row r="204" spans="1:15" ht="12.75">
      <c r="A204" s="432" t="s">
        <v>16</v>
      </c>
      <c r="B204" s="432"/>
      <c r="C204" s="432"/>
      <c r="D204" s="432"/>
      <c r="E204" s="432"/>
      <c r="F204" s="432"/>
      <c r="G204" s="432"/>
      <c r="H204" s="432"/>
      <c r="I204" s="432"/>
      <c r="J204" s="432"/>
      <c r="K204" s="432"/>
      <c r="L204" s="432"/>
      <c r="M204" s="432"/>
      <c r="N204" s="432"/>
      <c r="O204" s="432"/>
    </row>
    <row r="205" spans="1:15" s="48" customFormat="1" ht="67.5">
      <c r="A205" s="38">
        <v>163</v>
      </c>
      <c r="B205" s="58" t="s">
        <v>592</v>
      </c>
      <c r="C205" s="176" t="s">
        <v>336</v>
      </c>
      <c r="D205" s="50">
        <v>10.899999999999999</v>
      </c>
      <c r="E205" s="40"/>
      <c r="F205" s="40"/>
      <c r="G205" s="40"/>
      <c r="H205" s="40"/>
      <c r="I205" s="40"/>
      <c r="J205" s="40"/>
      <c r="K205" s="40"/>
      <c r="L205" s="40"/>
      <c r="M205" s="40"/>
      <c r="N205" s="40"/>
      <c r="O205" s="40"/>
    </row>
    <row r="206" spans="1:15" s="48" customFormat="1" ht="33.75">
      <c r="A206" s="38">
        <v>164</v>
      </c>
      <c r="B206" s="177" t="s">
        <v>593</v>
      </c>
      <c r="C206" s="176" t="s">
        <v>336</v>
      </c>
      <c r="D206" s="50">
        <v>10.899999999999999</v>
      </c>
      <c r="E206" s="40"/>
      <c r="F206" s="40"/>
      <c r="G206" s="40"/>
      <c r="H206" s="40"/>
      <c r="I206" s="40"/>
      <c r="J206" s="40"/>
      <c r="K206" s="40"/>
      <c r="L206" s="40"/>
      <c r="M206" s="40"/>
      <c r="N206" s="40"/>
      <c r="O206" s="40"/>
    </row>
    <row r="207" spans="1:15" s="48" customFormat="1" ht="22.5">
      <c r="A207" s="38">
        <v>165</v>
      </c>
      <c r="B207" s="75" t="s">
        <v>594</v>
      </c>
      <c r="C207" s="45" t="s">
        <v>341</v>
      </c>
      <c r="D207" s="60">
        <v>7.9</v>
      </c>
      <c r="E207" s="40"/>
      <c r="F207" s="40"/>
      <c r="G207" s="40"/>
      <c r="H207" s="40"/>
      <c r="I207" s="40"/>
      <c r="J207" s="40"/>
      <c r="K207" s="40"/>
      <c r="L207" s="40"/>
      <c r="M207" s="40"/>
      <c r="N207" s="40"/>
      <c r="O207" s="40"/>
    </row>
    <row r="208" spans="1:15" s="48" customFormat="1" ht="33.75">
      <c r="A208" s="38">
        <v>166</v>
      </c>
      <c r="B208" s="58" t="s">
        <v>5</v>
      </c>
      <c r="C208" s="176" t="s">
        <v>336</v>
      </c>
      <c r="D208" s="43">
        <v>3</v>
      </c>
      <c r="E208" s="40"/>
      <c r="F208" s="40"/>
      <c r="G208" s="40"/>
      <c r="H208" s="40"/>
      <c r="I208" s="40"/>
      <c r="J208" s="40"/>
      <c r="K208" s="40"/>
      <c r="L208" s="40"/>
      <c r="M208" s="40"/>
      <c r="N208" s="40"/>
      <c r="O208" s="40"/>
    </row>
    <row r="209" spans="1:15" s="48" customFormat="1" ht="22.5">
      <c r="A209" s="38">
        <v>167</v>
      </c>
      <c r="B209" s="58" t="s">
        <v>6</v>
      </c>
      <c r="C209" s="173" t="s">
        <v>337</v>
      </c>
      <c r="D209" s="43">
        <v>2</v>
      </c>
      <c r="E209" s="40"/>
      <c r="F209" s="40"/>
      <c r="G209" s="40"/>
      <c r="H209" s="40"/>
      <c r="I209" s="40"/>
      <c r="J209" s="40"/>
      <c r="K209" s="40"/>
      <c r="L209" s="40"/>
      <c r="M209" s="40"/>
      <c r="N209" s="40"/>
      <c r="O209" s="40"/>
    </row>
    <row r="210" spans="1:15" s="48" customFormat="1" ht="33.75">
      <c r="A210" s="38">
        <v>168</v>
      </c>
      <c r="B210" s="76" t="s">
        <v>599</v>
      </c>
      <c r="C210" s="176" t="s">
        <v>336</v>
      </c>
      <c r="D210" s="60">
        <v>10.899999999999999</v>
      </c>
      <c r="E210" s="40"/>
      <c r="F210" s="40"/>
      <c r="G210" s="40"/>
      <c r="H210" s="40"/>
      <c r="I210" s="40"/>
      <c r="J210" s="40"/>
      <c r="K210" s="40"/>
      <c r="L210" s="40"/>
      <c r="M210" s="40"/>
      <c r="N210" s="40"/>
      <c r="O210" s="40"/>
    </row>
    <row r="211" spans="1:15" s="48" customFormat="1" ht="33.75">
      <c r="A211" s="38">
        <v>169</v>
      </c>
      <c r="B211" s="58" t="s">
        <v>570</v>
      </c>
      <c r="C211" s="59" t="s">
        <v>341</v>
      </c>
      <c r="D211" s="60">
        <v>14.1</v>
      </c>
      <c r="E211" s="40"/>
      <c r="F211" s="40"/>
      <c r="G211" s="40"/>
      <c r="H211" s="40"/>
      <c r="I211" s="40"/>
      <c r="J211" s="40"/>
      <c r="K211" s="40"/>
      <c r="L211" s="40"/>
      <c r="M211" s="40"/>
      <c r="N211" s="40"/>
      <c r="O211" s="40"/>
    </row>
    <row r="212" spans="1:15" s="48" customFormat="1" ht="22.5">
      <c r="A212" s="38">
        <v>170</v>
      </c>
      <c r="B212" s="58" t="s">
        <v>602</v>
      </c>
      <c r="C212" s="176" t="s">
        <v>336</v>
      </c>
      <c r="D212" s="60">
        <v>10.899999999999999</v>
      </c>
      <c r="E212" s="40"/>
      <c r="F212" s="40"/>
      <c r="G212" s="40"/>
      <c r="H212" s="40"/>
      <c r="I212" s="40"/>
      <c r="J212" s="40"/>
      <c r="K212" s="40"/>
      <c r="L212" s="40"/>
      <c r="M212" s="40"/>
      <c r="N212" s="40"/>
      <c r="O212" s="40"/>
    </row>
    <row r="213" spans="1:15" s="48" customFormat="1" ht="33.75">
      <c r="A213" s="38">
        <v>171</v>
      </c>
      <c r="B213" s="76" t="s">
        <v>17</v>
      </c>
      <c r="C213" s="173" t="s">
        <v>337</v>
      </c>
      <c r="D213" s="60">
        <v>1</v>
      </c>
      <c r="E213" s="40"/>
      <c r="F213" s="40"/>
      <c r="G213" s="40"/>
      <c r="H213" s="40"/>
      <c r="I213" s="40"/>
      <c r="J213" s="40"/>
      <c r="K213" s="40"/>
      <c r="L213" s="40"/>
      <c r="M213" s="40"/>
      <c r="N213" s="40"/>
      <c r="O213" s="40"/>
    </row>
    <row r="214" spans="1:15" s="48" customFormat="1" ht="22.5">
      <c r="A214" s="38">
        <v>172</v>
      </c>
      <c r="B214" s="143" t="s">
        <v>603</v>
      </c>
      <c r="C214" s="77" t="s">
        <v>27</v>
      </c>
      <c r="D214" s="43">
        <v>1</v>
      </c>
      <c r="E214" s="40"/>
      <c r="F214" s="40"/>
      <c r="G214" s="40"/>
      <c r="H214" s="40"/>
      <c r="I214" s="40"/>
      <c r="J214" s="40"/>
      <c r="K214" s="40"/>
      <c r="L214" s="40"/>
      <c r="M214" s="40"/>
      <c r="N214" s="40"/>
      <c r="O214" s="40"/>
    </row>
    <row r="215" spans="1:15" s="48" customFormat="1" ht="11.25">
      <c r="A215" s="38">
        <v>173</v>
      </c>
      <c r="B215" s="58" t="s">
        <v>589</v>
      </c>
      <c r="C215" s="176" t="s">
        <v>336</v>
      </c>
      <c r="D215" s="174">
        <v>10.899999999999999</v>
      </c>
      <c r="E215" s="40"/>
      <c r="F215" s="40"/>
      <c r="G215" s="40"/>
      <c r="H215" s="40"/>
      <c r="I215" s="40"/>
      <c r="J215" s="40"/>
      <c r="K215" s="40"/>
      <c r="L215" s="40"/>
      <c r="M215" s="40"/>
      <c r="N215" s="40"/>
      <c r="O215" s="40"/>
    </row>
    <row r="216" spans="1:15" s="48" customFormat="1" ht="11.25">
      <c r="A216" s="38">
        <v>174</v>
      </c>
      <c r="B216" s="58" t="s">
        <v>606</v>
      </c>
      <c r="C216" s="176" t="s">
        <v>336</v>
      </c>
      <c r="D216" s="174">
        <v>10.899999999999999</v>
      </c>
      <c r="E216" s="40"/>
      <c r="F216" s="40"/>
      <c r="G216" s="40"/>
      <c r="H216" s="40"/>
      <c r="I216" s="40"/>
      <c r="J216" s="40"/>
      <c r="K216" s="40"/>
      <c r="L216" s="40"/>
      <c r="M216" s="40"/>
      <c r="N216" s="40"/>
      <c r="O216" s="40"/>
    </row>
    <row r="217" spans="1:15" s="48" customFormat="1" ht="12">
      <c r="A217" s="429" t="s">
        <v>572</v>
      </c>
      <c r="B217" s="430"/>
      <c r="C217" s="430"/>
      <c r="D217" s="430"/>
      <c r="E217" s="430"/>
      <c r="F217" s="430"/>
      <c r="G217" s="430"/>
      <c r="H217" s="430"/>
      <c r="I217" s="430"/>
      <c r="J217" s="430"/>
      <c r="K217" s="430"/>
      <c r="L217" s="430"/>
      <c r="M217" s="430"/>
      <c r="N217" s="430"/>
      <c r="O217" s="431"/>
    </row>
    <row r="218" spans="1:15" s="48" customFormat="1" ht="11.25">
      <c r="A218" s="38">
        <v>175</v>
      </c>
      <c r="B218" s="182" t="s">
        <v>9</v>
      </c>
      <c r="C218" s="77" t="s">
        <v>27</v>
      </c>
      <c r="D218" s="60">
        <v>2</v>
      </c>
      <c r="E218" s="40"/>
      <c r="F218" s="40"/>
      <c r="G218" s="40"/>
      <c r="H218" s="40"/>
      <c r="I218" s="40"/>
      <c r="J218" s="40"/>
      <c r="K218" s="40"/>
      <c r="L218" s="40"/>
      <c r="M218" s="40"/>
      <c r="N218" s="40"/>
      <c r="O218" s="40"/>
    </row>
    <row r="219" spans="1:15" s="48" customFormat="1" ht="22.5">
      <c r="A219" s="38">
        <v>176</v>
      </c>
      <c r="B219" s="177" t="s">
        <v>574</v>
      </c>
      <c r="C219" s="176" t="s">
        <v>336</v>
      </c>
      <c r="D219" s="43">
        <v>6</v>
      </c>
      <c r="E219" s="40"/>
      <c r="F219" s="40"/>
      <c r="G219" s="40"/>
      <c r="H219" s="40"/>
      <c r="I219" s="40"/>
      <c r="J219" s="40"/>
      <c r="K219" s="40"/>
      <c r="L219" s="40"/>
      <c r="M219" s="40"/>
      <c r="N219" s="40"/>
      <c r="O219" s="40"/>
    </row>
    <row r="220" spans="1:16" ht="12.75">
      <c r="A220" s="432" t="s">
        <v>24</v>
      </c>
      <c r="B220" s="432"/>
      <c r="C220" s="432"/>
      <c r="D220" s="432"/>
      <c r="E220" s="432"/>
      <c r="F220" s="432"/>
      <c r="G220" s="432"/>
      <c r="H220" s="432"/>
      <c r="I220" s="432"/>
      <c r="J220" s="432"/>
      <c r="K220" s="432"/>
      <c r="L220" s="432"/>
      <c r="M220" s="432"/>
      <c r="N220" s="432"/>
      <c r="O220" s="432"/>
      <c r="P220" s="181"/>
    </row>
    <row r="221" spans="1:15" s="48" customFormat="1" ht="45">
      <c r="A221" s="38">
        <v>177</v>
      </c>
      <c r="B221" s="58" t="s">
        <v>580</v>
      </c>
      <c r="C221" s="59" t="s">
        <v>341</v>
      </c>
      <c r="D221" s="43">
        <v>6.2</v>
      </c>
      <c r="E221" s="40"/>
      <c r="F221" s="40"/>
      <c r="G221" s="40"/>
      <c r="H221" s="40"/>
      <c r="I221" s="40"/>
      <c r="J221" s="40"/>
      <c r="K221" s="40"/>
      <c r="L221" s="40"/>
      <c r="M221" s="40"/>
      <c r="N221" s="40"/>
      <c r="O221" s="40"/>
    </row>
    <row r="222" spans="1:15" ht="12.75">
      <c r="A222" s="432" t="s">
        <v>18</v>
      </c>
      <c r="B222" s="432"/>
      <c r="C222" s="432"/>
      <c r="D222" s="432"/>
      <c r="E222" s="432"/>
      <c r="F222" s="432"/>
      <c r="G222" s="432"/>
      <c r="H222" s="432"/>
      <c r="I222" s="432"/>
      <c r="J222" s="432"/>
      <c r="K222" s="432"/>
      <c r="L222" s="432"/>
      <c r="M222" s="432"/>
      <c r="N222" s="432"/>
      <c r="O222" s="432"/>
    </row>
    <row r="223" spans="1:15" s="48" customFormat="1" ht="78.75">
      <c r="A223" s="38">
        <v>178</v>
      </c>
      <c r="B223" s="230" t="s">
        <v>727</v>
      </c>
      <c r="C223" s="176" t="s">
        <v>336</v>
      </c>
      <c r="D223" s="50">
        <v>53.6</v>
      </c>
      <c r="E223" s="40"/>
      <c r="F223" s="40"/>
      <c r="G223" s="40"/>
      <c r="H223" s="40"/>
      <c r="I223" s="40"/>
      <c r="J223" s="40"/>
      <c r="K223" s="40"/>
      <c r="L223" s="40"/>
      <c r="M223" s="40"/>
      <c r="N223" s="40"/>
      <c r="O223" s="40"/>
    </row>
    <row r="224" spans="1:15" s="48" customFormat="1" ht="45">
      <c r="A224" s="38">
        <v>179</v>
      </c>
      <c r="B224" s="231" t="s">
        <v>728</v>
      </c>
      <c r="C224" s="176" t="s">
        <v>336</v>
      </c>
      <c r="D224" s="50">
        <v>53.6</v>
      </c>
      <c r="E224" s="40"/>
      <c r="F224" s="40"/>
      <c r="G224" s="40"/>
      <c r="H224" s="40"/>
      <c r="I224" s="40"/>
      <c r="J224" s="40"/>
      <c r="K224" s="40"/>
      <c r="L224" s="40"/>
      <c r="M224" s="40"/>
      <c r="N224" s="40"/>
      <c r="O224" s="40"/>
    </row>
    <row r="225" spans="1:15" s="48" customFormat="1" ht="22.5">
      <c r="A225" s="38">
        <v>180</v>
      </c>
      <c r="B225" s="75" t="s">
        <v>585</v>
      </c>
      <c r="C225" s="45" t="s">
        <v>341</v>
      </c>
      <c r="D225" s="60">
        <v>20.904</v>
      </c>
      <c r="E225" s="40"/>
      <c r="F225" s="40"/>
      <c r="G225" s="40"/>
      <c r="H225" s="40"/>
      <c r="I225" s="40"/>
      <c r="J225" s="40"/>
      <c r="K225" s="40"/>
      <c r="L225" s="40"/>
      <c r="M225" s="40"/>
      <c r="N225" s="40"/>
      <c r="O225" s="40"/>
    </row>
    <row r="226" spans="1:15" s="48" customFormat="1" ht="33.75">
      <c r="A226" s="38">
        <v>181</v>
      </c>
      <c r="B226" s="75" t="s">
        <v>586</v>
      </c>
      <c r="C226" s="45" t="s">
        <v>340</v>
      </c>
      <c r="D226" s="60">
        <v>235.84000000000003</v>
      </c>
      <c r="E226" s="40"/>
      <c r="F226" s="40"/>
      <c r="G226" s="40"/>
      <c r="H226" s="40"/>
      <c r="I226" s="40"/>
      <c r="J226" s="40"/>
      <c r="K226" s="40"/>
      <c r="L226" s="40"/>
      <c r="M226" s="40"/>
      <c r="N226" s="40"/>
      <c r="O226" s="40"/>
    </row>
    <row r="227" spans="1:15" s="48" customFormat="1" ht="22.5">
      <c r="A227" s="38">
        <v>182</v>
      </c>
      <c r="B227" s="75" t="s">
        <v>587</v>
      </c>
      <c r="C227" s="45" t="s">
        <v>341</v>
      </c>
      <c r="D227" s="60">
        <v>16.1</v>
      </c>
      <c r="E227" s="40"/>
      <c r="F227" s="40"/>
      <c r="G227" s="40"/>
      <c r="H227" s="40"/>
      <c r="I227" s="40"/>
      <c r="J227" s="40"/>
      <c r="K227" s="40"/>
      <c r="L227" s="40"/>
      <c r="M227" s="40"/>
      <c r="N227" s="40"/>
      <c r="O227" s="40"/>
    </row>
    <row r="228" spans="1:15" s="48" customFormat="1" ht="33.75">
      <c r="A228" s="38">
        <v>183</v>
      </c>
      <c r="B228" s="172" t="s">
        <v>15</v>
      </c>
      <c r="C228" s="173" t="s">
        <v>335</v>
      </c>
      <c r="D228" s="50">
        <v>3</v>
      </c>
      <c r="E228" s="40"/>
      <c r="F228" s="40"/>
      <c r="G228" s="40"/>
      <c r="H228" s="40"/>
      <c r="I228" s="40"/>
      <c r="J228" s="40"/>
      <c r="K228" s="40"/>
      <c r="L228" s="40"/>
      <c r="M228" s="40"/>
      <c r="N228" s="40"/>
      <c r="O228" s="40"/>
    </row>
    <row r="229" spans="1:15" s="48" customFormat="1" ht="33.75">
      <c r="A229" s="38">
        <v>184</v>
      </c>
      <c r="B229" s="177" t="s">
        <v>12</v>
      </c>
      <c r="C229" s="173" t="s">
        <v>335</v>
      </c>
      <c r="D229" s="50">
        <v>3</v>
      </c>
      <c r="E229" s="40"/>
      <c r="F229" s="40"/>
      <c r="G229" s="40"/>
      <c r="H229" s="40"/>
      <c r="I229" s="40"/>
      <c r="J229" s="40"/>
      <c r="K229" s="40"/>
      <c r="L229" s="40"/>
      <c r="M229" s="40"/>
      <c r="N229" s="40"/>
      <c r="O229" s="40"/>
    </row>
    <row r="230" spans="1:15" s="48" customFormat="1" ht="22.5">
      <c r="A230" s="38">
        <v>185</v>
      </c>
      <c r="B230" s="172" t="s">
        <v>565</v>
      </c>
      <c r="C230" s="178" t="s">
        <v>341</v>
      </c>
      <c r="D230" s="50">
        <v>1.9</v>
      </c>
      <c r="E230" s="40"/>
      <c r="F230" s="40"/>
      <c r="G230" s="40"/>
      <c r="H230" s="40"/>
      <c r="I230" s="40"/>
      <c r="J230" s="40"/>
      <c r="K230" s="40"/>
      <c r="L230" s="40"/>
      <c r="M230" s="40"/>
      <c r="N230" s="40"/>
      <c r="O230" s="40"/>
    </row>
    <row r="231" spans="1:15" s="48" customFormat="1" ht="22.5">
      <c r="A231" s="38">
        <v>186</v>
      </c>
      <c r="B231" s="177" t="s">
        <v>566</v>
      </c>
      <c r="C231" s="178" t="s">
        <v>341</v>
      </c>
      <c r="D231" s="43">
        <v>0.3</v>
      </c>
      <c r="E231" s="40"/>
      <c r="F231" s="40"/>
      <c r="G231" s="40"/>
      <c r="H231" s="40"/>
      <c r="I231" s="40"/>
      <c r="J231" s="40"/>
      <c r="K231" s="40"/>
      <c r="L231" s="40"/>
      <c r="M231" s="40"/>
      <c r="N231" s="40"/>
      <c r="O231" s="40"/>
    </row>
    <row r="232" spans="1:15" s="48" customFormat="1" ht="33.75">
      <c r="A232" s="38">
        <v>187</v>
      </c>
      <c r="B232" s="172" t="s">
        <v>20</v>
      </c>
      <c r="C232" s="173" t="s">
        <v>335</v>
      </c>
      <c r="D232" s="50">
        <v>1</v>
      </c>
      <c r="E232" s="40"/>
      <c r="F232" s="40"/>
      <c r="G232" s="40"/>
      <c r="H232" s="40"/>
      <c r="I232" s="40"/>
      <c r="J232" s="40"/>
      <c r="K232" s="40"/>
      <c r="L232" s="40"/>
      <c r="M232" s="40"/>
      <c r="N232" s="40"/>
      <c r="O232" s="40"/>
    </row>
    <row r="233" spans="1:15" s="48" customFormat="1" ht="22.5">
      <c r="A233" s="38">
        <v>188</v>
      </c>
      <c r="B233" s="177" t="s">
        <v>19</v>
      </c>
      <c r="C233" s="173" t="s">
        <v>335</v>
      </c>
      <c r="D233" s="50">
        <v>1</v>
      </c>
      <c r="E233" s="40"/>
      <c r="F233" s="40"/>
      <c r="G233" s="40"/>
      <c r="H233" s="40"/>
      <c r="I233" s="40"/>
      <c r="J233" s="40"/>
      <c r="K233" s="40"/>
      <c r="L233" s="40"/>
      <c r="M233" s="40"/>
      <c r="N233" s="40"/>
      <c r="O233" s="40"/>
    </row>
    <row r="234" spans="1:15" s="48" customFormat="1" ht="22.5">
      <c r="A234" s="38">
        <v>189</v>
      </c>
      <c r="B234" s="177" t="s">
        <v>565</v>
      </c>
      <c r="C234" s="178" t="s">
        <v>341</v>
      </c>
      <c r="D234" s="50">
        <v>0.1</v>
      </c>
      <c r="E234" s="40"/>
      <c r="F234" s="40"/>
      <c r="G234" s="40"/>
      <c r="H234" s="40"/>
      <c r="I234" s="40"/>
      <c r="J234" s="40"/>
      <c r="K234" s="40"/>
      <c r="L234" s="40"/>
      <c r="M234" s="40"/>
      <c r="N234" s="40"/>
      <c r="O234" s="40"/>
    </row>
    <row r="235" spans="1:15" s="48" customFormat="1" ht="22.5">
      <c r="A235" s="38">
        <v>190</v>
      </c>
      <c r="B235" s="177" t="s">
        <v>566</v>
      </c>
      <c r="C235" s="178" t="s">
        <v>341</v>
      </c>
      <c r="D235" s="43">
        <v>0.1</v>
      </c>
      <c r="E235" s="40"/>
      <c r="F235" s="40"/>
      <c r="G235" s="40"/>
      <c r="H235" s="40"/>
      <c r="I235" s="40"/>
      <c r="J235" s="40"/>
      <c r="K235" s="40"/>
      <c r="L235" s="40"/>
      <c r="M235" s="40"/>
      <c r="N235" s="40"/>
      <c r="O235" s="40"/>
    </row>
    <row r="236" spans="1:15" s="48" customFormat="1" ht="33.75">
      <c r="A236" s="38">
        <v>191</v>
      </c>
      <c r="B236" s="76" t="s">
        <v>588</v>
      </c>
      <c r="C236" s="176" t="s">
        <v>336</v>
      </c>
      <c r="D236" s="60">
        <v>53.6</v>
      </c>
      <c r="E236" s="40"/>
      <c r="F236" s="40"/>
      <c r="G236" s="40"/>
      <c r="H236" s="40"/>
      <c r="I236" s="40"/>
      <c r="J236" s="40"/>
      <c r="K236" s="40"/>
      <c r="L236" s="40"/>
      <c r="M236" s="40"/>
      <c r="N236" s="40"/>
      <c r="O236" s="40"/>
    </row>
    <row r="237" spans="1:15" s="48" customFormat="1" ht="33.75">
      <c r="A237" s="38">
        <v>192</v>
      </c>
      <c r="B237" s="58" t="s">
        <v>570</v>
      </c>
      <c r="C237" s="59" t="s">
        <v>341</v>
      </c>
      <c r="D237" s="60">
        <v>53.6</v>
      </c>
      <c r="E237" s="40"/>
      <c r="F237" s="40"/>
      <c r="G237" s="40"/>
      <c r="H237" s="40"/>
      <c r="I237" s="40"/>
      <c r="J237" s="40"/>
      <c r="K237" s="40"/>
      <c r="L237" s="40"/>
      <c r="M237" s="40"/>
      <c r="N237" s="40"/>
      <c r="O237" s="40"/>
    </row>
    <row r="238" spans="1:15" s="48" customFormat="1" ht="22.5">
      <c r="A238" s="38">
        <v>193</v>
      </c>
      <c r="B238" s="143" t="s">
        <v>603</v>
      </c>
      <c r="C238" s="77" t="s">
        <v>27</v>
      </c>
      <c r="D238" s="43">
        <v>1</v>
      </c>
      <c r="E238" s="40"/>
      <c r="F238" s="40"/>
      <c r="G238" s="40"/>
      <c r="H238" s="40"/>
      <c r="I238" s="40"/>
      <c r="J238" s="40"/>
      <c r="K238" s="40"/>
      <c r="L238" s="40"/>
      <c r="M238" s="40"/>
      <c r="N238" s="40"/>
      <c r="O238" s="40"/>
    </row>
    <row r="239" spans="1:15" s="48" customFormat="1" ht="11.25">
      <c r="A239" s="38">
        <v>194</v>
      </c>
      <c r="B239" s="58" t="s">
        <v>589</v>
      </c>
      <c r="C239" s="176" t="s">
        <v>336</v>
      </c>
      <c r="D239" s="174">
        <v>53.6</v>
      </c>
      <c r="E239" s="40"/>
      <c r="F239" s="40"/>
      <c r="G239" s="40"/>
      <c r="H239" s="40"/>
      <c r="I239" s="40"/>
      <c r="J239" s="40"/>
      <c r="K239" s="40"/>
      <c r="L239" s="40"/>
      <c r="M239" s="40"/>
      <c r="N239" s="40"/>
      <c r="O239" s="40"/>
    </row>
    <row r="240" spans="1:16" s="48" customFormat="1" ht="12">
      <c r="A240" s="432" t="s">
        <v>25</v>
      </c>
      <c r="B240" s="432"/>
      <c r="C240" s="432"/>
      <c r="D240" s="432"/>
      <c r="E240" s="432"/>
      <c r="F240" s="432"/>
      <c r="G240" s="432"/>
      <c r="H240" s="432"/>
      <c r="I240" s="432"/>
      <c r="J240" s="432"/>
      <c r="K240" s="432"/>
      <c r="L240" s="432"/>
      <c r="M240" s="432"/>
      <c r="N240" s="432"/>
      <c r="O240" s="432"/>
      <c r="P240" s="181"/>
    </row>
    <row r="241" spans="1:15" s="48" customFormat="1" ht="45">
      <c r="A241" s="38">
        <v>195</v>
      </c>
      <c r="B241" s="58" t="s">
        <v>580</v>
      </c>
      <c r="C241" s="59" t="s">
        <v>341</v>
      </c>
      <c r="D241" s="43">
        <v>17</v>
      </c>
      <c r="E241" s="40"/>
      <c r="F241" s="40"/>
      <c r="G241" s="40"/>
      <c r="H241" s="40"/>
      <c r="I241" s="40"/>
      <c r="J241" s="40"/>
      <c r="K241" s="40"/>
      <c r="L241" s="40"/>
      <c r="M241" s="40"/>
      <c r="N241" s="40"/>
      <c r="O241" s="40"/>
    </row>
    <row r="242" spans="1:15" s="48" customFormat="1" ht="12">
      <c r="A242" s="211" t="s">
        <v>313</v>
      </c>
      <c r="B242" s="216" t="s">
        <v>30</v>
      </c>
      <c r="C242" s="59"/>
      <c r="D242" s="43"/>
      <c r="E242" s="40"/>
      <c r="F242" s="40"/>
      <c r="G242" s="40"/>
      <c r="H242" s="40"/>
      <c r="I242" s="40"/>
      <c r="J242" s="40"/>
      <c r="K242" s="40"/>
      <c r="L242" s="222">
        <v>0</v>
      </c>
      <c r="M242" s="222">
        <v>0</v>
      </c>
      <c r="N242" s="222">
        <v>0</v>
      </c>
      <c r="O242" s="222">
        <v>0</v>
      </c>
    </row>
    <row r="243" spans="1:15" s="48" customFormat="1" ht="11.25">
      <c r="A243" s="38"/>
      <c r="B243" s="58"/>
      <c r="C243" s="59"/>
      <c r="D243" s="43"/>
      <c r="E243" s="40"/>
      <c r="F243" s="40"/>
      <c r="G243" s="40"/>
      <c r="H243" s="40"/>
      <c r="I243" s="40"/>
      <c r="J243" s="40"/>
      <c r="K243" s="40"/>
      <c r="L243" s="40"/>
      <c r="M243" s="40"/>
      <c r="N243" s="40"/>
      <c r="O243" s="40"/>
    </row>
    <row r="244" spans="1:15" s="93" customFormat="1" ht="12.75">
      <c r="A244" s="396" t="s">
        <v>307</v>
      </c>
      <c r="B244" s="396"/>
      <c r="C244" s="396"/>
      <c r="D244" s="396"/>
      <c r="E244" s="396"/>
      <c r="F244" s="396"/>
      <c r="G244" s="396"/>
      <c r="H244" s="396"/>
      <c r="I244" s="396"/>
      <c r="J244" s="396"/>
      <c r="K244" s="132">
        <f>SUM(K17:K241)</f>
        <v>0</v>
      </c>
      <c r="L244" s="132">
        <f>SUM(L17:L241)</f>
        <v>0</v>
      </c>
      <c r="M244" s="132">
        <f>SUM(M17:M241)</f>
        <v>0</v>
      </c>
      <c r="N244" s="132">
        <f>SUM(N17:N241)</f>
        <v>0</v>
      </c>
      <c r="O244" s="132">
        <f>SUM(O17:O241)</f>
        <v>0</v>
      </c>
    </row>
    <row r="245" spans="1:15" s="93" customFormat="1" ht="12.75">
      <c r="A245" s="396" t="s">
        <v>308</v>
      </c>
      <c r="B245" s="396"/>
      <c r="C245" s="396"/>
      <c r="D245" s="396"/>
      <c r="E245" s="396"/>
      <c r="F245" s="396"/>
      <c r="G245" s="396"/>
      <c r="H245" s="396"/>
      <c r="I245" s="396"/>
      <c r="J245" s="396"/>
      <c r="K245" s="86">
        <v>0</v>
      </c>
      <c r="L245" s="84">
        <v>0</v>
      </c>
      <c r="M245" s="84">
        <f>ROUND(M244*K245,5)</f>
        <v>0</v>
      </c>
      <c r="N245" s="84">
        <v>0</v>
      </c>
      <c r="O245" s="84">
        <f>SUM(L245:N245)</f>
        <v>0</v>
      </c>
    </row>
    <row r="246" spans="1:15" s="93" customFormat="1" ht="12.75">
      <c r="A246" s="396" t="s">
        <v>28</v>
      </c>
      <c r="B246" s="396"/>
      <c r="C246" s="396"/>
      <c r="D246" s="396"/>
      <c r="E246" s="396"/>
      <c r="F246" s="396"/>
      <c r="G246" s="396"/>
      <c r="H246" s="396"/>
      <c r="I246" s="396"/>
      <c r="J246" s="396"/>
      <c r="K246" s="396"/>
      <c r="L246" s="84">
        <f>SUM(L244:L245)</f>
        <v>0</v>
      </c>
      <c r="M246" s="84">
        <f>SUM(M244:M245)</f>
        <v>0</v>
      </c>
      <c r="N246" s="84">
        <f>SUM(N244:N245)</f>
        <v>0</v>
      </c>
      <c r="O246" s="84">
        <f>SUM(O244:O245)</f>
        <v>0</v>
      </c>
    </row>
    <row r="248" spans="1:15" s="95" customFormat="1" ht="12.75">
      <c r="A248" s="94"/>
      <c r="B248" s="203" t="s">
        <v>314</v>
      </c>
      <c r="C248" s="400"/>
      <c r="D248" s="400"/>
      <c r="E248" s="400"/>
      <c r="F248" s="400"/>
      <c r="G248" s="400"/>
      <c r="H248" s="400"/>
      <c r="I248" s="400"/>
      <c r="J248" s="400"/>
      <c r="K248" s="400"/>
      <c r="L248" s="99"/>
      <c r="M248" s="397"/>
      <c r="N248" s="397"/>
      <c r="O248" s="397"/>
    </row>
    <row r="249" spans="1:15" s="95" customFormat="1" ht="11.25">
      <c r="A249" s="94"/>
      <c r="B249" s="204"/>
      <c r="C249" s="386" t="s">
        <v>705</v>
      </c>
      <c r="D249" s="386"/>
      <c r="E249" s="386"/>
      <c r="F249" s="386"/>
      <c r="G249" s="386"/>
      <c r="H249" s="386"/>
      <c r="I249" s="386"/>
      <c r="J249" s="386"/>
      <c r="K249" s="386"/>
      <c r="L249" s="386"/>
      <c r="M249" s="386"/>
      <c r="N249" s="386"/>
      <c r="O249" s="386"/>
    </row>
    <row r="250" spans="1:15" s="95" customFormat="1" ht="11.25">
      <c r="A250" s="94"/>
      <c r="B250" s="204"/>
      <c r="C250" s="99"/>
      <c r="D250" s="99"/>
      <c r="E250" s="99"/>
      <c r="F250" s="99"/>
      <c r="G250" s="99"/>
      <c r="H250" s="99"/>
      <c r="I250" s="99"/>
      <c r="J250" s="99"/>
      <c r="K250" s="99"/>
      <c r="L250" s="99"/>
      <c r="M250" s="99"/>
      <c r="N250" s="99"/>
      <c r="O250" s="99"/>
    </row>
    <row r="251" spans="1:15" s="95" customFormat="1" ht="11.25">
      <c r="A251" s="94"/>
      <c r="B251" s="204"/>
      <c r="C251" s="99"/>
      <c r="D251" s="99"/>
      <c r="E251" s="99"/>
      <c r="F251" s="99"/>
      <c r="G251" s="99"/>
      <c r="H251" s="99"/>
      <c r="I251" s="99"/>
      <c r="J251" s="99"/>
      <c r="K251" s="99"/>
      <c r="L251" s="99"/>
      <c r="M251" s="99"/>
      <c r="N251" s="99"/>
      <c r="O251" s="99"/>
    </row>
    <row r="252" spans="1:15" s="95" customFormat="1" ht="12.75">
      <c r="A252" s="94"/>
      <c r="B252" s="203" t="s">
        <v>327</v>
      </c>
      <c r="C252" s="401"/>
      <c r="D252" s="401"/>
      <c r="E252" s="401"/>
      <c r="F252" s="401"/>
      <c r="G252" s="401"/>
      <c r="H252" s="401"/>
      <c r="I252" s="401"/>
      <c r="J252" s="401"/>
      <c r="K252" s="401"/>
      <c r="L252" s="188"/>
      <c r="M252" s="402"/>
      <c r="N252" s="402"/>
      <c r="O252" s="402"/>
    </row>
    <row r="253" spans="1:15" s="95" customFormat="1" ht="11.25">
      <c r="A253" s="94"/>
      <c r="B253" s="204"/>
      <c r="C253" s="386" t="s">
        <v>705</v>
      </c>
      <c r="D253" s="386"/>
      <c r="E253" s="386"/>
      <c r="F253" s="386"/>
      <c r="G253" s="386"/>
      <c r="H253" s="386"/>
      <c r="I253" s="386"/>
      <c r="J253" s="386"/>
      <c r="K253" s="386"/>
      <c r="L253" s="386"/>
      <c r="M253" s="386"/>
      <c r="N253" s="386"/>
      <c r="O253" s="386"/>
    </row>
    <row r="254" ht="12.75">
      <c r="B254" s="201"/>
    </row>
    <row r="255" ht="12.75">
      <c r="B255" s="201"/>
    </row>
    <row r="256" ht="12.75">
      <c r="B256" s="201" t="s">
        <v>697</v>
      </c>
    </row>
  </sheetData>
  <sheetProtection/>
  <mergeCells count="60">
    <mergeCell ref="M248:O248"/>
    <mergeCell ref="C249:O249"/>
    <mergeCell ref="C252:E252"/>
    <mergeCell ref="F252:K252"/>
    <mergeCell ref="M252:O252"/>
    <mergeCell ref="C253:O253"/>
    <mergeCell ref="C248:E248"/>
    <mergeCell ref="F248:K248"/>
    <mergeCell ref="A244:J244"/>
    <mergeCell ref="A220:O220"/>
    <mergeCell ref="A240:O240"/>
    <mergeCell ref="A245:J245"/>
    <mergeCell ref="A246:K246"/>
    <mergeCell ref="A222:O222"/>
    <mergeCell ref="A135:O135"/>
    <mergeCell ref="A182:O182"/>
    <mergeCell ref="A200:O200"/>
    <mergeCell ref="A147:O147"/>
    <mergeCell ref="A187:O187"/>
    <mergeCell ref="A146:O146"/>
    <mergeCell ref="A178:O178"/>
    <mergeCell ref="A36:O36"/>
    <mergeCell ref="A88:O88"/>
    <mergeCell ref="A203:O203"/>
    <mergeCell ref="A14:O14"/>
    <mergeCell ref="A15:O15"/>
    <mergeCell ref="A22:O22"/>
    <mergeCell ref="A37:O37"/>
    <mergeCell ref="A30:O30"/>
    <mergeCell ref="A54:O54"/>
    <mergeCell ref="A127:O127"/>
    <mergeCell ref="A217:O217"/>
    <mergeCell ref="A69:O69"/>
    <mergeCell ref="A63:O63"/>
    <mergeCell ref="A84:O84"/>
    <mergeCell ref="A204:O204"/>
    <mergeCell ref="A1:O1"/>
    <mergeCell ref="A2:O2"/>
    <mergeCell ref="A3:O3"/>
    <mergeCell ref="A4:B4"/>
    <mergeCell ref="C4:O4"/>
    <mergeCell ref="A5:B5"/>
    <mergeCell ref="C5:O5"/>
    <mergeCell ref="A41:O41"/>
    <mergeCell ref="A70:O70"/>
    <mergeCell ref="A87:O87"/>
    <mergeCell ref="K11:O11"/>
    <mergeCell ref="A11:A12"/>
    <mergeCell ref="B11:B12"/>
    <mergeCell ref="A13:O13"/>
    <mergeCell ref="C11:C12"/>
    <mergeCell ref="D11:D12"/>
    <mergeCell ref="E11:J11"/>
    <mergeCell ref="A6:B6"/>
    <mergeCell ref="C6:O6"/>
    <mergeCell ref="A7:B7"/>
    <mergeCell ref="C7:O7"/>
    <mergeCell ref="N9:O9"/>
    <mergeCell ref="N10:O10"/>
    <mergeCell ref="A8:O8"/>
  </mergeCells>
  <printOptions horizontalCentered="1"/>
  <pageMargins left="0" right="0" top="0.7086614173228347" bottom="0.1968503937007874" header="0.31496062992125984" footer="0.31496062992125984"/>
  <pageSetup horizontalDpi="600" verticalDpi="600" orientation="landscape" paperSize="9" scale="91" r:id="rId1"/>
  <rowBreaks count="2" manualBreakCount="2">
    <brk id="68" max="14" man="1"/>
    <brk id="229" max="14" man="1"/>
  </rowBreaks>
</worksheet>
</file>

<file path=xl/worksheets/sheet7.xml><?xml version="1.0" encoding="utf-8"?>
<worksheet xmlns="http://schemas.openxmlformats.org/spreadsheetml/2006/main" xmlns:r="http://schemas.openxmlformats.org/officeDocument/2006/relationships">
  <sheetPr>
    <tabColor theme="6" tint="-0.4999699890613556"/>
  </sheetPr>
  <dimension ref="A1:O72"/>
  <sheetViews>
    <sheetView zoomScaleSheetLayoutView="100" zoomScalePageLayoutView="0" workbookViewId="0" topLeftCell="A16">
      <selection activeCell="G78" sqref="G78"/>
    </sheetView>
  </sheetViews>
  <sheetFormatPr defaultColWidth="9.28125" defaultRowHeight="12.75"/>
  <cols>
    <col min="1" max="1" width="5.28125" style="97" customWidth="1"/>
    <col min="2" max="2" width="38.57421875" style="98" customWidth="1"/>
    <col min="3" max="3" width="5.00390625" style="99" customWidth="1"/>
    <col min="4" max="4" width="7.57421875" style="99" customWidth="1"/>
    <col min="5" max="5" width="6.42187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5">
      <c r="A1" s="388" t="s">
        <v>130</v>
      </c>
      <c r="B1" s="389"/>
      <c r="C1" s="388"/>
      <c r="D1" s="388"/>
      <c r="E1" s="388"/>
      <c r="F1" s="388"/>
      <c r="G1" s="388"/>
      <c r="H1" s="388"/>
      <c r="I1" s="388"/>
      <c r="J1" s="388"/>
      <c r="K1" s="388"/>
      <c r="L1" s="388"/>
      <c r="M1" s="388"/>
      <c r="N1" s="388"/>
      <c r="O1" s="388"/>
    </row>
    <row r="2" spans="1:15" s="48" customFormat="1" ht="15">
      <c r="A2" s="390" t="s">
        <v>693</v>
      </c>
      <c r="B2" s="389"/>
      <c r="C2" s="388"/>
      <c r="D2" s="388"/>
      <c r="E2" s="388"/>
      <c r="F2" s="388"/>
      <c r="G2" s="388"/>
      <c r="H2" s="388"/>
      <c r="I2" s="388"/>
      <c r="J2" s="388"/>
      <c r="K2" s="388"/>
      <c r="L2" s="388"/>
      <c r="M2" s="388"/>
      <c r="N2" s="388"/>
      <c r="O2" s="388"/>
    </row>
    <row r="3" spans="1:15" s="48" customFormat="1" ht="11.25">
      <c r="A3" s="391" t="s">
        <v>294</v>
      </c>
      <c r="B3" s="392"/>
      <c r="C3" s="391"/>
      <c r="D3" s="391"/>
      <c r="E3" s="391"/>
      <c r="F3" s="391"/>
      <c r="G3" s="391"/>
      <c r="H3" s="391"/>
      <c r="I3" s="391"/>
      <c r="J3" s="391"/>
      <c r="K3" s="391"/>
      <c r="L3" s="391"/>
      <c r="M3" s="391"/>
      <c r="N3" s="391"/>
      <c r="O3" s="391"/>
    </row>
    <row r="4" spans="1:15" s="48" customFormat="1" ht="14.25">
      <c r="A4" s="393" t="s">
        <v>295</v>
      </c>
      <c r="B4" s="393"/>
      <c r="C4" s="394" t="str">
        <f>A2</f>
        <v>Mārupes vidusskolas stadiona pārbūve</v>
      </c>
      <c r="D4" s="394"/>
      <c r="E4" s="394"/>
      <c r="F4" s="394"/>
      <c r="G4" s="394"/>
      <c r="H4" s="394"/>
      <c r="I4" s="394"/>
      <c r="J4" s="394"/>
      <c r="K4" s="394"/>
      <c r="L4" s="394"/>
      <c r="M4" s="394"/>
      <c r="N4" s="394"/>
      <c r="O4" s="394"/>
    </row>
    <row r="5" spans="1:15" s="48" customFormat="1" ht="14.25">
      <c r="A5" s="393" t="s">
        <v>296</v>
      </c>
      <c r="B5" s="393"/>
      <c r="C5" s="394" t="str">
        <f>$A$13</f>
        <v>EL MATERIĀLI</v>
      </c>
      <c r="D5" s="394"/>
      <c r="E5" s="394"/>
      <c r="F5" s="394"/>
      <c r="G5" s="394"/>
      <c r="H5" s="394"/>
      <c r="I5" s="394"/>
      <c r="J5" s="394"/>
      <c r="K5" s="394"/>
      <c r="L5" s="394"/>
      <c r="M5" s="394"/>
      <c r="N5" s="394"/>
      <c r="O5" s="394"/>
    </row>
    <row r="6" spans="1:15" s="48" customFormat="1" ht="14.25">
      <c r="A6" s="393" t="s">
        <v>297</v>
      </c>
      <c r="B6" s="393"/>
      <c r="C6" s="394" t="s">
        <v>287</v>
      </c>
      <c r="D6" s="395"/>
      <c r="E6" s="395"/>
      <c r="F6" s="395"/>
      <c r="G6" s="395"/>
      <c r="H6" s="395"/>
      <c r="I6" s="395"/>
      <c r="J6" s="395"/>
      <c r="K6" s="395"/>
      <c r="L6" s="395"/>
      <c r="M6" s="395"/>
      <c r="N6" s="395"/>
      <c r="O6" s="395"/>
    </row>
    <row r="7" spans="1:15" s="48" customFormat="1" ht="14.25">
      <c r="A7" s="393" t="s">
        <v>364</v>
      </c>
      <c r="B7" s="393"/>
      <c r="C7" s="398"/>
      <c r="D7" s="398"/>
      <c r="E7" s="398"/>
      <c r="F7" s="398"/>
      <c r="G7" s="398"/>
      <c r="H7" s="398"/>
      <c r="I7" s="398"/>
      <c r="J7" s="398"/>
      <c r="K7" s="398"/>
      <c r="L7" s="398"/>
      <c r="M7" s="398"/>
      <c r="N7" s="398"/>
      <c r="O7" s="398"/>
    </row>
    <row r="8" spans="1:15" s="48" customFormat="1" ht="14.25">
      <c r="A8" s="399" t="s">
        <v>696</v>
      </c>
      <c r="B8" s="399"/>
      <c r="C8" s="393"/>
      <c r="D8" s="393"/>
      <c r="E8" s="393"/>
      <c r="F8" s="393"/>
      <c r="G8" s="393"/>
      <c r="H8" s="393"/>
      <c r="I8" s="393"/>
      <c r="J8" s="393"/>
      <c r="K8" s="393"/>
      <c r="L8" s="393"/>
      <c r="M8" s="393"/>
      <c r="N8" s="393"/>
      <c r="O8" s="393"/>
    </row>
    <row r="9" spans="1:15" s="48" customFormat="1" ht="14.25">
      <c r="A9" s="79"/>
      <c r="B9" s="80"/>
      <c r="C9" s="81"/>
      <c r="D9" s="81"/>
      <c r="E9" s="78"/>
      <c r="F9" s="78"/>
      <c r="G9" s="78"/>
      <c r="H9" s="78"/>
      <c r="I9" s="78"/>
      <c r="J9" s="78"/>
      <c r="K9" s="78"/>
      <c r="L9" s="78" t="s">
        <v>333</v>
      </c>
      <c r="M9" s="82"/>
      <c r="N9" s="395">
        <f>$O$61</f>
        <v>0</v>
      </c>
      <c r="O9" s="395"/>
    </row>
    <row r="10" spans="1:15" s="48" customFormat="1" ht="14.25">
      <c r="A10" s="79"/>
      <c r="B10" s="83"/>
      <c r="C10" s="81"/>
      <c r="D10" s="81"/>
      <c r="E10" s="78"/>
      <c r="F10" s="78"/>
      <c r="G10" s="78"/>
      <c r="H10" s="78"/>
      <c r="I10" s="78"/>
      <c r="J10" s="78"/>
      <c r="K10" s="78"/>
      <c r="L10" s="78" t="s">
        <v>298</v>
      </c>
      <c r="M10" s="82"/>
      <c r="N10" s="421"/>
      <c r="O10" s="421"/>
    </row>
    <row r="11" spans="1:15" s="87" customFormat="1" ht="12.75">
      <c r="A11" s="427" t="s">
        <v>299</v>
      </c>
      <c r="B11" s="383" t="s">
        <v>300</v>
      </c>
      <c r="C11" s="384" t="s">
        <v>301</v>
      </c>
      <c r="D11" s="384" t="s">
        <v>302</v>
      </c>
      <c r="E11" s="385" t="s">
        <v>303</v>
      </c>
      <c r="F11" s="385"/>
      <c r="G11" s="385"/>
      <c r="H11" s="385"/>
      <c r="I11" s="385"/>
      <c r="J11" s="385"/>
      <c r="K11" s="383" t="s">
        <v>304</v>
      </c>
      <c r="L11" s="383"/>
      <c r="M11" s="383"/>
      <c r="N11" s="383"/>
      <c r="O11" s="383"/>
    </row>
    <row r="12" spans="1:15" s="87" customFormat="1" ht="139.5">
      <c r="A12" s="428"/>
      <c r="B12" s="383"/>
      <c r="C12" s="384"/>
      <c r="D12" s="384"/>
      <c r="E12" s="85" t="s">
        <v>305</v>
      </c>
      <c r="F12" s="85" t="s">
        <v>365</v>
      </c>
      <c r="G12" s="85" t="s">
        <v>366</v>
      </c>
      <c r="H12" s="85" t="s">
        <v>367</v>
      </c>
      <c r="I12" s="85" t="s">
        <v>368</v>
      </c>
      <c r="J12" s="85" t="s">
        <v>369</v>
      </c>
      <c r="K12" s="85" t="s">
        <v>306</v>
      </c>
      <c r="L12" s="85" t="s">
        <v>366</v>
      </c>
      <c r="M12" s="85" t="s">
        <v>367</v>
      </c>
      <c r="N12" s="85" t="s">
        <v>368</v>
      </c>
      <c r="O12" s="85" t="s">
        <v>370</v>
      </c>
    </row>
    <row r="13" spans="1:15" ht="12.75">
      <c r="A13" s="447" t="s">
        <v>245</v>
      </c>
      <c r="B13" s="448"/>
      <c r="C13" s="448"/>
      <c r="D13" s="448"/>
      <c r="E13" s="448"/>
      <c r="F13" s="448"/>
      <c r="G13" s="448"/>
      <c r="H13" s="448"/>
      <c r="I13" s="448"/>
      <c r="J13" s="448"/>
      <c r="K13" s="448"/>
      <c r="L13" s="448"/>
      <c r="M13" s="448"/>
      <c r="N13" s="448"/>
      <c r="O13" s="449"/>
    </row>
    <row r="14" spans="1:15" ht="12.75">
      <c r="A14" s="245">
        <v>1</v>
      </c>
      <c r="B14" s="246" t="s">
        <v>223</v>
      </c>
      <c r="C14" s="247" t="s">
        <v>335</v>
      </c>
      <c r="D14" s="248">
        <v>1</v>
      </c>
      <c r="E14" s="249"/>
      <c r="F14" s="249"/>
      <c r="G14" s="249"/>
      <c r="H14" s="249"/>
      <c r="I14" s="249"/>
      <c r="J14" s="249"/>
      <c r="K14" s="249"/>
      <c r="L14" s="249"/>
      <c r="M14" s="249"/>
      <c r="N14" s="249"/>
      <c r="O14" s="249"/>
    </row>
    <row r="15" spans="1:15" ht="12.75">
      <c r="A15" s="245">
        <v>2</v>
      </c>
      <c r="B15" s="246" t="s">
        <v>352</v>
      </c>
      <c r="C15" s="247" t="s">
        <v>335</v>
      </c>
      <c r="D15" s="248">
        <v>1</v>
      </c>
      <c r="E15" s="249"/>
      <c r="F15" s="249"/>
      <c r="G15" s="249"/>
      <c r="H15" s="249"/>
      <c r="I15" s="249"/>
      <c r="J15" s="249"/>
      <c r="K15" s="249"/>
      <c r="L15" s="249"/>
      <c r="M15" s="249"/>
      <c r="N15" s="249"/>
      <c r="O15" s="249"/>
    </row>
    <row r="16" spans="1:15" ht="12.75">
      <c r="A16" s="245">
        <v>3</v>
      </c>
      <c r="B16" s="246" t="s">
        <v>227</v>
      </c>
      <c r="C16" s="247" t="s">
        <v>210</v>
      </c>
      <c r="D16" s="248">
        <v>1</v>
      </c>
      <c r="E16" s="249"/>
      <c r="F16" s="249"/>
      <c r="G16" s="249"/>
      <c r="H16" s="249"/>
      <c r="I16" s="249"/>
      <c r="J16" s="249"/>
      <c r="K16" s="249"/>
      <c r="L16" s="249"/>
      <c r="M16" s="249"/>
      <c r="N16" s="249"/>
      <c r="O16" s="249"/>
    </row>
    <row r="17" spans="1:15" ht="12.75">
      <c r="A17" s="245">
        <v>4</v>
      </c>
      <c r="B17" s="246" t="s">
        <v>228</v>
      </c>
      <c r="C17" s="247" t="s">
        <v>210</v>
      </c>
      <c r="D17" s="248">
        <v>3</v>
      </c>
      <c r="E17" s="249"/>
      <c r="F17" s="249"/>
      <c r="G17" s="249"/>
      <c r="H17" s="249"/>
      <c r="I17" s="249"/>
      <c r="J17" s="249"/>
      <c r="K17" s="249"/>
      <c r="L17" s="249"/>
      <c r="M17" s="249"/>
      <c r="N17" s="249"/>
      <c r="O17" s="249"/>
    </row>
    <row r="18" spans="1:15" ht="12.75">
      <c r="A18" s="245">
        <v>5</v>
      </c>
      <c r="B18" s="246" t="s">
        <v>229</v>
      </c>
      <c r="C18" s="247" t="s">
        <v>210</v>
      </c>
      <c r="D18" s="248">
        <v>3</v>
      </c>
      <c r="E18" s="249"/>
      <c r="F18" s="249"/>
      <c r="G18" s="249"/>
      <c r="H18" s="249"/>
      <c r="I18" s="249"/>
      <c r="J18" s="249"/>
      <c r="K18" s="249"/>
      <c r="L18" s="249"/>
      <c r="M18" s="249"/>
      <c r="N18" s="249"/>
      <c r="O18" s="249"/>
    </row>
    <row r="19" spans="1:15" ht="12.75">
      <c r="A19" s="245">
        <v>6</v>
      </c>
      <c r="B19" s="246" t="s">
        <v>230</v>
      </c>
      <c r="C19" s="247" t="s">
        <v>210</v>
      </c>
      <c r="D19" s="248">
        <v>1</v>
      </c>
      <c r="E19" s="249"/>
      <c r="F19" s="249"/>
      <c r="G19" s="249"/>
      <c r="H19" s="249"/>
      <c r="I19" s="249"/>
      <c r="J19" s="249"/>
      <c r="K19" s="249"/>
      <c r="L19" s="249"/>
      <c r="M19" s="249"/>
      <c r="N19" s="249"/>
      <c r="O19" s="249"/>
    </row>
    <row r="20" spans="1:15" ht="12.75">
      <c r="A20" s="245">
        <v>7</v>
      </c>
      <c r="B20" s="246" t="s">
        <v>231</v>
      </c>
      <c r="C20" s="247" t="s">
        <v>210</v>
      </c>
      <c r="D20" s="248">
        <v>1</v>
      </c>
      <c r="E20" s="249"/>
      <c r="F20" s="249"/>
      <c r="G20" s="249"/>
      <c r="H20" s="249"/>
      <c r="I20" s="249"/>
      <c r="J20" s="249"/>
      <c r="K20" s="249"/>
      <c r="L20" s="249"/>
      <c r="M20" s="249"/>
      <c r="N20" s="249"/>
      <c r="O20" s="249"/>
    </row>
    <row r="21" spans="1:15" ht="12.75">
      <c r="A21" s="245">
        <v>8</v>
      </c>
      <c r="B21" s="246" t="s">
        <v>232</v>
      </c>
      <c r="C21" s="247" t="s">
        <v>210</v>
      </c>
      <c r="D21" s="248">
        <v>2</v>
      </c>
      <c r="E21" s="249"/>
      <c r="F21" s="249"/>
      <c r="G21" s="249"/>
      <c r="H21" s="249"/>
      <c r="I21" s="249"/>
      <c r="J21" s="249"/>
      <c r="K21" s="249"/>
      <c r="L21" s="249"/>
      <c r="M21" s="249"/>
      <c r="N21" s="249"/>
      <c r="O21" s="249"/>
    </row>
    <row r="22" spans="1:15" ht="12.75">
      <c r="A22" s="245">
        <v>9</v>
      </c>
      <c r="B22" s="246" t="s">
        <v>233</v>
      </c>
      <c r="C22" s="248" t="s">
        <v>234</v>
      </c>
      <c r="D22" s="248">
        <v>1</v>
      </c>
      <c r="E22" s="249"/>
      <c r="F22" s="249"/>
      <c r="G22" s="249"/>
      <c r="H22" s="249"/>
      <c r="I22" s="249"/>
      <c r="J22" s="249"/>
      <c r="K22" s="249"/>
      <c r="L22" s="249"/>
      <c r="M22" s="249"/>
      <c r="N22" s="249"/>
      <c r="O22" s="249"/>
    </row>
    <row r="23" spans="1:15" ht="25.5">
      <c r="A23" s="245">
        <v>10</v>
      </c>
      <c r="B23" s="250" t="s">
        <v>237</v>
      </c>
      <c r="C23" s="247" t="s">
        <v>210</v>
      </c>
      <c r="D23" s="248">
        <v>1</v>
      </c>
      <c r="E23" s="249"/>
      <c r="F23" s="249"/>
      <c r="G23" s="249"/>
      <c r="H23" s="249"/>
      <c r="I23" s="249"/>
      <c r="J23" s="249"/>
      <c r="K23" s="249"/>
      <c r="L23" s="249"/>
      <c r="M23" s="249"/>
      <c r="N23" s="249"/>
      <c r="O23" s="249"/>
    </row>
    <row r="24" spans="1:15" ht="12.75">
      <c r="A24" s="245">
        <v>11</v>
      </c>
      <c r="B24" s="246" t="s">
        <v>238</v>
      </c>
      <c r="C24" s="247" t="s">
        <v>210</v>
      </c>
      <c r="D24" s="247">
        <v>1</v>
      </c>
      <c r="E24" s="249"/>
      <c r="F24" s="249"/>
      <c r="G24" s="249"/>
      <c r="H24" s="249"/>
      <c r="I24" s="249"/>
      <c r="J24" s="249"/>
      <c r="K24" s="249"/>
      <c r="L24" s="249"/>
      <c r="M24" s="249"/>
      <c r="N24" s="249"/>
      <c r="O24" s="249"/>
    </row>
    <row r="25" spans="1:15" ht="12.75">
      <c r="A25" s="245">
        <v>12</v>
      </c>
      <c r="B25" s="246" t="s">
        <v>235</v>
      </c>
      <c r="C25" s="248" t="s">
        <v>335</v>
      </c>
      <c r="D25" s="248">
        <v>1</v>
      </c>
      <c r="E25" s="249"/>
      <c r="F25" s="249"/>
      <c r="G25" s="249"/>
      <c r="H25" s="249"/>
      <c r="I25" s="249"/>
      <c r="J25" s="249"/>
      <c r="K25" s="249"/>
      <c r="L25" s="249"/>
      <c r="M25" s="249"/>
      <c r="N25" s="249"/>
      <c r="O25" s="249"/>
    </row>
    <row r="26" spans="1:15" ht="12.75">
      <c r="A26" s="245">
        <v>13</v>
      </c>
      <c r="B26" s="246" t="s">
        <v>236</v>
      </c>
      <c r="C26" s="248" t="s">
        <v>335</v>
      </c>
      <c r="D26" s="248">
        <v>1</v>
      </c>
      <c r="E26" s="249"/>
      <c r="F26" s="249"/>
      <c r="G26" s="249"/>
      <c r="H26" s="249"/>
      <c r="I26" s="249"/>
      <c r="J26" s="249"/>
      <c r="K26" s="249"/>
      <c r="L26" s="249"/>
      <c r="M26" s="249"/>
      <c r="N26" s="249"/>
      <c r="O26" s="249"/>
    </row>
    <row r="27" spans="1:15" ht="12.75">
      <c r="A27" s="245">
        <v>14</v>
      </c>
      <c r="B27" s="246" t="s">
        <v>292</v>
      </c>
      <c r="C27" s="248" t="s">
        <v>335</v>
      </c>
      <c r="D27" s="248">
        <v>1</v>
      </c>
      <c r="E27" s="249"/>
      <c r="F27" s="249"/>
      <c r="G27" s="249"/>
      <c r="H27" s="249"/>
      <c r="I27" s="249"/>
      <c r="J27" s="249"/>
      <c r="K27" s="249"/>
      <c r="L27" s="249"/>
      <c r="M27" s="249"/>
      <c r="N27" s="249"/>
      <c r="O27" s="249"/>
    </row>
    <row r="28" spans="1:15" ht="12.75">
      <c r="A28" s="245">
        <v>15</v>
      </c>
      <c r="B28" s="246" t="s">
        <v>35</v>
      </c>
      <c r="C28" s="247" t="s">
        <v>206</v>
      </c>
      <c r="D28" s="248">
        <v>245</v>
      </c>
      <c r="E28" s="249"/>
      <c r="F28" s="249"/>
      <c r="G28" s="249"/>
      <c r="H28" s="249"/>
      <c r="I28" s="249"/>
      <c r="J28" s="249"/>
      <c r="K28" s="249"/>
      <c r="L28" s="249"/>
      <c r="M28" s="249"/>
      <c r="N28" s="249"/>
      <c r="O28" s="249"/>
    </row>
    <row r="29" spans="1:15" ht="12.75">
      <c r="A29" s="245">
        <v>16</v>
      </c>
      <c r="B29" s="246" t="s">
        <v>239</v>
      </c>
      <c r="C29" s="247" t="s">
        <v>206</v>
      </c>
      <c r="D29" s="248">
        <v>280</v>
      </c>
      <c r="E29" s="249"/>
      <c r="F29" s="249"/>
      <c r="G29" s="249"/>
      <c r="H29" s="249"/>
      <c r="I29" s="249"/>
      <c r="J29" s="249"/>
      <c r="K29" s="249"/>
      <c r="L29" s="249"/>
      <c r="M29" s="249"/>
      <c r="N29" s="249"/>
      <c r="O29" s="249"/>
    </row>
    <row r="30" spans="1:15" ht="12.75">
      <c r="A30" s="245">
        <v>17</v>
      </c>
      <c r="B30" s="246" t="s">
        <v>61</v>
      </c>
      <c r="C30" s="247" t="s">
        <v>206</v>
      </c>
      <c r="D30" s="248">
        <v>350</v>
      </c>
      <c r="E30" s="249"/>
      <c r="F30" s="249"/>
      <c r="G30" s="249"/>
      <c r="H30" s="249"/>
      <c r="I30" s="249"/>
      <c r="J30" s="249"/>
      <c r="K30" s="249"/>
      <c r="L30" s="249"/>
      <c r="M30" s="249"/>
      <c r="N30" s="249"/>
      <c r="O30" s="249"/>
    </row>
    <row r="31" spans="1:15" ht="12.75">
      <c r="A31" s="245">
        <v>18</v>
      </c>
      <c r="B31" s="246" t="s">
        <v>371</v>
      </c>
      <c r="C31" s="247" t="s">
        <v>337</v>
      </c>
      <c r="D31" s="248">
        <v>7</v>
      </c>
      <c r="E31" s="249"/>
      <c r="F31" s="249"/>
      <c r="G31" s="249"/>
      <c r="H31" s="249"/>
      <c r="I31" s="249"/>
      <c r="J31" s="249"/>
      <c r="K31" s="249"/>
      <c r="L31" s="249"/>
      <c r="M31" s="249"/>
      <c r="N31" s="249"/>
      <c r="O31" s="249"/>
    </row>
    <row r="32" spans="1:15" ht="12.75">
      <c r="A32" s="245">
        <v>19</v>
      </c>
      <c r="B32" s="246" t="s">
        <v>62</v>
      </c>
      <c r="C32" s="247" t="s">
        <v>337</v>
      </c>
      <c r="D32" s="248">
        <v>4</v>
      </c>
      <c r="E32" s="249"/>
      <c r="F32" s="249"/>
      <c r="G32" s="249"/>
      <c r="H32" s="249"/>
      <c r="I32" s="249"/>
      <c r="J32" s="249"/>
      <c r="K32" s="249"/>
      <c r="L32" s="249"/>
      <c r="M32" s="249"/>
      <c r="N32" s="249"/>
      <c r="O32" s="249"/>
    </row>
    <row r="33" spans="1:15" ht="12.75">
      <c r="A33" s="245">
        <v>20</v>
      </c>
      <c r="B33" s="246" t="s">
        <v>63</v>
      </c>
      <c r="C33" s="247" t="s">
        <v>337</v>
      </c>
      <c r="D33" s="248">
        <v>1</v>
      </c>
      <c r="E33" s="249"/>
      <c r="F33" s="249"/>
      <c r="G33" s="249"/>
      <c r="H33" s="249"/>
      <c r="I33" s="249"/>
      <c r="J33" s="249"/>
      <c r="K33" s="249"/>
      <c r="L33" s="249"/>
      <c r="M33" s="249"/>
      <c r="N33" s="249"/>
      <c r="O33" s="249"/>
    </row>
    <row r="34" spans="1:15" ht="12.75">
      <c r="A34" s="245">
        <v>21</v>
      </c>
      <c r="B34" s="246" t="s">
        <v>242</v>
      </c>
      <c r="C34" s="247" t="s">
        <v>206</v>
      </c>
      <c r="D34" s="248">
        <v>200</v>
      </c>
      <c r="E34" s="249"/>
      <c r="F34" s="249"/>
      <c r="G34" s="249"/>
      <c r="H34" s="249"/>
      <c r="I34" s="249"/>
      <c r="J34" s="249"/>
      <c r="K34" s="249"/>
      <c r="L34" s="249"/>
      <c r="M34" s="249"/>
      <c r="N34" s="249"/>
      <c r="O34" s="249"/>
    </row>
    <row r="35" spans="1:15" ht="12.75">
      <c r="A35" s="245">
        <v>22</v>
      </c>
      <c r="B35" s="246" t="s">
        <v>241</v>
      </c>
      <c r="C35" s="247" t="s">
        <v>206</v>
      </c>
      <c r="D35" s="248">
        <v>6</v>
      </c>
      <c r="E35" s="249"/>
      <c r="F35" s="249"/>
      <c r="G35" s="249"/>
      <c r="H35" s="249"/>
      <c r="I35" s="249"/>
      <c r="J35" s="249"/>
      <c r="K35" s="249"/>
      <c r="L35" s="249"/>
      <c r="M35" s="249"/>
      <c r="N35" s="249"/>
      <c r="O35" s="249"/>
    </row>
    <row r="36" spans="1:15" ht="12.75">
      <c r="A36" s="245">
        <v>23</v>
      </c>
      <c r="B36" s="246" t="s">
        <v>688</v>
      </c>
      <c r="C36" s="247" t="s">
        <v>206</v>
      </c>
      <c r="D36" s="248">
        <v>100</v>
      </c>
      <c r="E36" s="249"/>
      <c r="F36" s="249"/>
      <c r="G36" s="249"/>
      <c r="H36" s="249"/>
      <c r="I36" s="249"/>
      <c r="J36" s="249"/>
      <c r="K36" s="249"/>
      <c r="L36" s="249"/>
      <c r="M36" s="249"/>
      <c r="N36" s="249"/>
      <c r="O36" s="249"/>
    </row>
    <row r="37" spans="1:15" ht="12.75">
      <c r="A37" s="245">
        <v>24</v>
      </c>
      <c r="B37" s="246" t="s">
        <v>240</v>
      </c>
      <c r="C37" s="247" t="s">
        <v>206</v>
      </c>
      <c r="D37" s="248">
        <v>330</v>
      </c>
      <c r="E37" s="249"/>
      <c r="F37" s="249"/>
      <c r="G37" s="249"/>
      <c r="H37" s="249"/>
      <c r="I37" s="249"/>
      <c r="J37" s="249"/>
      <c r="K37" s="249"/>
      <c r="L37" s="249"/>
      <c r="M37" s="249"/>
      <c r="N37" s="249"/>
      <c r="O37" s="249"/>
    </row>
    <row r="38" spans="1:15" ht="12.75">
      <c r="A38" s="245">
        <v>25</v>
      </c>
      <c r="B38" s="246" t="s">
        <v>64</v>
      </c>
      <c r="C38" s="247" t="s">
        <v>337</v>
      </c>
      <c r="D38" s="248">
        <v>6</v>
      </c>
      <c r="E38" s="249"/>
      <c r="F38" s="249"/>
      <c r="G38" s="249"/>
      <c r="H38" s="249"/>
      <c r="I38" s="249"/>
      <c r="J38" s="249"/>
      <c r="K38" s="249"/>
      <c r="L38" s="249"/>
      <c r="M38" s="249"/>
      <c r="N38" s="249"/>
      <c r="O38" s="249"/>
    </row>
    <row r="39" spans="1:15" ht="12.75">
      <c r="A39" s="245">
        <v>26</v>
      </c>
      <c r="B39" s="246" t="s">
        <v>222</v>
      </c>
      <c r="C39" s="251" t="s">
        <v>291</v>
      </c>
      <c r="D39" s="248">
        <v>1</v>
      </c>
      <c r="E39" s="249"/>
      <c r="F39" s="249"/>
      <c r="G39" s="249"/>
      <c r="H39" s="249"/>
      <c r="I39" s="249"/>
      <c r="J39" s="249"/>
      <c r="K39" s="249"/>
      <c r="L39" s="249"/>
      <c r="M39" s="249"/>
      <c r="N39" s="249"/>
      <c r="O39" s="249"/>
    </row>
    <row r="40" spans="1:15" ht="12.75">
      <c r="A40" s="245">
        <v>27</v>
      </c>
      <c r="B40" s="246" t="s">
        <v>65</v>
      </c>
      <c r="C40" s="247" t="s">
        <v>335</v>
      </c>
      <c r="D40" s="248">
        <v>1</v>
      </c>
      <c r="E40" s="249"/>
      <c r="F40" s="249"/>
      <c r="G40" s="249"/>
      <c r="H40" s="249"/>
      <c r="I40" s="249"/>
      <c r="J40" s="249"/>
      <c r="K40" s="249"/>
      <c r="L40" s="249"/>
      <c r="M40" s="249"/>
      <c r="N40" s="249"/>
      <c r="O40" s="249"/>
    </row>
    <row r="41" spans="1:15" ht="25.5">
      <c r="A41" s="245">
        <v>28</v>
      </c>
      <c r="B41" s="250" t="s">
        <v>243</v>
      </c>
      <c r="C41" s="247" t="s">
        <v>337</v>
      </c>
      <c r="D41" s="248">
        <v>11</v>
      </c>
      <c r="E41" s="249"/>
      <c r="F41" s="249"/>
      <c r="G41" s="249"/>
      <c r="H41" s="249"/>
      <c r="I41" s="249"/>
      <c r="J41" s="249"/>
      <c r="K41" s="249"/>
      <c r="L41" s="249"/>
      <c r="M41" s="249"/>
      <c r="N41" s="249"/>
      <c r="O41" s="249"/>
    </row>
    <row r="42" spans="1:15" ht="25.5">
      <c r="A42" s="245">
        <v>29</v>
      </c>
      <c r="B42" s="250" t="s">
        <v>244</v>
      </c>
      <c r="C42" s="247" t="s">
        <v>337</v>
      </c>
      <c r="D42" s="248">
        <v>4</v>
      </c>
      <c r="E42" s="249"/>
      <c r="F42" s="249"/>
      <c r="G42" s="249"/>
      <c r="H42" s="249"/>
      <c r="I42" s="249"/>
      <c r="J42" s="249"/>
      <c r="K42" s="249"/>
      <c r="L42" s="249"/>
      <c r="M42" s="249"/>
      <c r="N42" s="249"/>
      <c r="O42" s="249"/>
    </row>
    <row r="43" spans="1:15" ht="12.75">
      <c r="A43" s="245">
        <v>30</v>
      </c>
      <c r="B43" s="250" t="s">
        <v>292</v>
      </c>
      <c r="C43" s="247" t="s">
        <v>335</v>
      </c>
      <c r="D43" s="248">
        <v>1</v>
      </c>
      <c r="E43" s="249"/>
      <c r="F43" s="249"/>
      <c r="G43" s="249"/>
      <c r="H43" s="249"/>
      <c r="I43" s="249"/>
      <c r="J43" s="249"/>
      <c r="K43" s="249"/>
      <c r="L43" s="253">
        <v>0</v>
      </c>
      <c r="M43" s="253">
        <v>0</v>
      </c>
      <c r="N43" s="253">
        <v>0</v>
      </c>
      <c r="O43" s="253">
        <v>0</v>
      </c>
    </row>
    <row r="44" spans="1:15" s="48" customFormat="1" ht="12">
      <c r="A44" s="211" t="s">
        <v>708</v>
      </c>
      <c r="B44" s="217" t="s">
        <v>245</v>
      </c>
      <c r="C44" s="212"/>
      <c r="D44" s="215"/>
      <c r="E44" s="81"/>
      <c r="F44" s="81"/>
      <c r="G44" s="81"/>
      <c r="H44" s="81"/>
      <c r="I44" s="81"/>
      <c r="J44" s="81"/>
      <c r="K44" s="81"/>
      <c r="L44" s="81"/>
      <c r="M44" s="81"/>
      <c r="N44" s="81"/>
      <c r="O44" s="207"/>
    </row>
    <row r="45" spans="1:15" s="48" customFormat="1" ht="12.75">
      <c r="A45" s="447" t="s">
        <v>256</v>
      </c>
      <c r="B45" s="448"/>
      <c r="C45" s="448"/>
      <c r="D45" s="448"/>
      <c r="E45" s="448"/>
      <c r="F45" s="448"/>
      <c r="G45" s="448"/>
      <c r="H45" s="448"/>
      <c r="I45" s="448"/>
      <c r="J45" s="448"/>
      <c r="K45" s="448"/>
      <c r="L45" s="448"/>
      <c r="M45" s="448"/>
      <c r="N45" s="448"/>
      <c r="O45" s="449"/>
    </row>
    <row r="46" spans="1:15" ht="12.75">
      <c r="A46" s="245">
        <v>31</v>
      </c>
      <c r="B46" s="250" t="s">
        <v>246</v>
      </c>
      <c r="C46" s="247" t="s">
        <v>234</v>
      </c>
      <c r="D46" s="248">
        <v>1</v>
      </c>
      <c r="E46" s="249"/>
      <c r="F46" s="249"/>
      <c r="G46" s="249"/>
      <c r="H46" s="249"/>
      <c r="I46" s="249"/>
      <c r="J46" s="249"/>
      <c r="K46" s="249"/>
      <c r="L46" s="249"/>
      <c r="M46" s="249"/>
      <c r="N46" s="249"/>
      <c r="O46" s="249"/>
    </row>
    <row r="47" spans="1:15" ht="12.75">
      <c r="A47" s="245">
        <v>32</v>
      </c>
      <c r="B47" s="250" t="s">
        <v>247</v>
      </c>
      <c r="C47" s="247" t="s">
        <v>210</v>
      </c>
      <c r="D47" s="248">
        <v>10</v>
      </c>
      <c r="E47" s="249"/>
      <c r="F47" s="249"/>
      <c r="G47" s="249"/>
      <c r="H47" s="249"/>
      <c r="I47" s="249"/>
      <c r="J47" s="249"/>
      <c r="K47" s="249"/>
      <c r="L47" s="249"/>
      <c r="M47" s="249"/>
      <c r="N47" s="249"/>
      <c r="O47" s="249"/>
    </row>
    <row r="48" spans="1:15" ht="12.75">
      <c r="A48" s="245">
        <v>33</v>
      </c>
      <c r="B48" s="250" t="s">
        <v>248</v>
      </c>
      <c r="C48" s="247" t="s">
        <v>206</v>
      </c>
      <c r="D48" s="248">
        <v>875</v>
      </c>
      <c r="E48" s="249"/>
      <c r="F48" s="249"/>
      <c r="G48" s="249"/>
      <c r="H48" s="249"/>
      <c r="I48" s="249"/>
      <c r="J48" s="249"/>
      <c r="K48" s="249"/>
      <c r="L48" s="249"/>
      <c r="M48" s="249"/>
      <c r="N48" s="249"/>
      <c r="O48" s="249"/>
    </row>
    <row r="49" spans="1:15" ht="12.75">
      <c r="A49" s="245">
        <v>34</v>
      </c>
      <c r="B49" s="250" t="s">
        <v>249</v>
      </c>
      <c r="C49" s="247" t="s">
        <v>206</v>
      </c>
      <c r="D49" s="248">
        <v>1194</v>
      </c>
      <c r="E49" s="249"/>
      <c r="F49" s="249"/>
      <c r="G49" s="249"/>
      <c r="H49" s="249"/>
      <c r="I49" s="249"/>
      <c r="J49" s="249"/>
      <c r="K49" s="249"/>
      <c r="L49" s="249"/>
      <c r="M49" s="249"/>
      <c r="N49" s="249"/>
      <c r="O49" s="249"/>
    </row>
    <row r="50" spans="1:15" ht="25.5">
      <c r="A50" s="245">
        <v>35</v>
      </c>
      <c r="B50" s="250" t="s">
        <v>250</v>
      </c>
      <c r="C50" s="247" t="s">
        <v>291</v>
      </c>
      <c r="D50" s="248">
        <v>1</v>
      </c>
      <c r="E50" s="249"/>
      <c r="F50" s="249"/>
      <c r="G50" s="249"/>
      <c r="H50" s="249"/>
      <c r="I50" s="249"/>
      <c r="J50" s="249"/>
      <c r="K50" s="249"/>
      <c r="L50" s="249"/>
      <c r="M50" s="249"/>
      <c r="N50" s="249"/>
      <c r="O50" s="249"/>
    </row>
    <row r="51" spans="1:15" ht="12.75">
      <c r="A51" s="245">
        <v>36</v>
      </c>
      <c r="B51" s="250" t="s">
        <v>251</v>
      </c>
      <c r="C51" s="247" t="s">
        <v>210</v>
      </c>
      <c r="D51" s="248">
        <v>7</v>
      </c>
      <c r="E51" s="249"/>
      <c r="F51" s="249"/>
      <c r="G51" s="249"/>
      <c r="H51" s="249"/>
      <c r="I51" s="249"/>
      <c r="J51" s="249"/>
      <c r="K51" s="249"/>
      <c r="L51" s="249"/>
      <c r="M51" s="249"/>
      <c r="N51" s="249"/>
      <c r="O51" s="249"/>
    </row>
    <row r="52" spans="1:15" ht="12.75">
      <c r="A52" s="245">
        <v>37</v>
      </c>
      <c r="B52" s="250" t="s">
        <v>252</v>
      </c>
      <c r="C52" s="247" t="s">
        <v>210</v>
      </c>
      <c r="D52" s="248">
        <v>5</v>
      </c>
      <c r="E52" s="249"/>
      <c r="F52" s="249"/>
      <c r="G52" s="249"/>
      <c r="H52" s="249"/>
      <c r="I52" s="249"/>
      <c r="J52" s="249"/>
      <c r="K52" s="249"/>
      <c r="L52" s="249"/>
      <c r="M52" s="249"/>
      <c r="N52" s="249"/>
      <c r="O52" s="249"/>
    </row>
    <row r="53" spans="1:15" ht="12.75">
      <c r="A53" s="245">
        <v>38</v>
      </c>
      <c r="B53" s="250" t="s">
        <v>253</v>
      </c>
      <c r="C53" s="247" t="s">
        <v>210</v>
      </c>
      <c r="D53" s="248">
        <v>6</v>
      </c>
      <c r="E53" s="249"/>
      <c r="F53" s="249"/>
      <c r="G53" s="249"/>
      <c r="H53" s="249"/>
      <c r="I53" s="249"/>
      <c r="J53" s="249"/>
      <c r="K53" s="249"/>
      <c r="L53" s="249"/>
      <c r="M53" s="249"/>
      <c r="N53" s="249"/>
      <c r="O53" s="249"/>
    </row>
    <row r="54" spans="1:15" ht="12.75">
      <c r="A54" s="245">
        <v>39</v>
      </c>
      <c r="B54" s="250" t="s">
        <v>254</v>
      </c>
      <c r="C54" s="247" t="s">
        <v>210</v>
      </c>
      <c r="D54" s="248">
        <v>11</v>
      </c>
      <c r="E54" s="249"/>
      <c r="F54" s="249"/>
      <c r="G54" s="249"/>
      <c r="H54" s="249"/>
      <c r="I54" s="249"/>
      <c r="J54" s="249"/>
      <c r="K54" s="249"/>
      <c r="L54" s="249"/>
      <c r="M54" s="249"/>
      <c r="N54" s="249"/>
      <c r="O54" s="249"/>
    </row>
    <row r="55" spans="1:15" ht="12.75">
      <c r="A55" s="245">
        <v>40</v>
      </c>
      <c r="B55" s="250" t="s">
        <v>255</v>
      </c>
      <c r="C55" s="247" t="s">
        <v>210</v>
      </c>
      <c r="D55" s="248">
        <v>4</v>
      </c>
      <c r="E55" s="249"/>
      <c r="F55" s="249"/>
      <c r="G55" s="249"/>
      <c r="H55" s="249"/>
      <c r="I55" s="249"/>
      <c r="J55" s="249"/>
      <c r="K55" s="249"/>
      <c r="L55" s="249"/>
      <c r="M55" s="249"/>
      <c r="N55" s="249"/>
      <c r="O55" s="249"/>
    </row>
    <row r="56" spans="1:15" ht="12.75">
      <c r="A56" s="245">
        <v>41</v>
      </c>
      <c r="B56" s="250" t="s">
        <v>742</v>
      </c>
      <c r="C56" s="247" t="s">
        <v>234</v>
      </c>
      <c r="D56" s="248">
        <v>1</v>
      </c>
      <c r="E56" s="249"/>
      <c r="F56" s="249"/>
      <c r="G56" s="249"/>
      <c r="H56" s="249"/>
      <c r="I56" s="249"/>
      <c r="J56" s="249"/>
      <c r="K56" s="249"/>
      <c r="L56" s="249"/>
      <c r="M56" s="249"/>
      <c r="N56" s="249"/>
      <c r="O56" s="249"/>
    </row>
    <row r="57" spans="1:15" s="48" customFormat="1" ht="12">
      <c r="A57" s="211" t="s">
        <v>708</v>
      </c>
      <c r="B57" s="217" t="s">
        <v>256</v>
      </c>
      <c r="C57" s="50"/>
      <c r="D57" s="43"/>
      <c r="E57" s="40"/>
      <c r="F57" s="40"/>
      <c r="G57" s="40"/>
      <c r="H57" s="40"/>
      <c r="I57" s="40"/>
      <c r="J57" s="40"/>
      <c r="K57" s="40"/>
      <c r="L57" s="252">
        <v>0</v>
      </c>
      <c r="M57" s="252">
        <v>0</v>
      </c>
      <c r="N57" s="252">
        <v>0</v>
      </c>
      <c r="O57" s="252">
        <v>0</v>
      </c>
    </row>
    <row r="58" spans="1:15" s="48" customFormat="1" ht="11.25">
      <c r="A58" s="38"/>
      <c r="B58" s="64"/>
      <c r="C58" s="50"/>
      <c r="D58" s="43"/>
      <c r="E58" s="40"/>
      <c r="F58" s="40"/>
      <c r="G58" s="40"/>
      <c r="H58" s="40"/>
      <c r="I58" s="40"/>
      <c r="J58" s="40"/>
      <c r="K58" s="40"/>
      <c r="L58" s="40"/>
      <c r="M58" s="40"/>
      <c r="N58" s="40"/>
      <c r="O58" s="40"/>
    </row>
    <row r="59" spans="1:15" s="93" customFormat="1" ht="12.75">
      <c r="A59" s="396" t="s">
        <v>307</v>
      </c>
      <c r="B59" s="396"/>
      <c r="C59" s="396"/>
      <c r="D59" s="396"/>
      <c r="E59" s="396"/>
      <c r="F59" s="396"/>
      <c r="G59" s="396"/>
      <c r="H59" s="396"/>
      <c r="I59" s="396"/>
      <c r="J59" s="396"/>
      <c r="K59" s="132">
        <f>SUM(K15:K56)</f>
        <v>0</v>
      </c>
      <c r="L59" s="132">
        <f>SUM(L15:L56)</f>
        <v>0</v>
      </c>
      <c r="M59" s="132">
        <f>SUM(M15:M56)</f>
        <v>0</v>
      </c>
      <c r="N59" s="132">
        <f>SUM(N15:N56)</f>
        <v>0</v>
      </c>
      <c r="O59" s="132">
        <f>SUM(O15:O56)</f>
        <v>0</v>
      </c>
    </row>
    <row r="60" spans="1:15" s="93" customFormat="1" ht="12.75">
      <c r="A60" s="396" t="s">
        <v>308</v>
      </c>
      <c r="B60" s="396"/>
      <c r="C60" s="396"/>
      <c r="D60" s="396"/>
      <c r="E60" s="396"/>
      <c r="F60" s="396"/>
      <c r="G60" s="396"/>
      <c r="H60" s="396"/>
      <c r="I60" s="396"/>
      <c r="J60" s="396"/>
      <c r="K60" s="86">
        <v>0</v>
      </c>
      <c r="L60" s="84">
        <v>0</v>
      </c>
      <c r="M60" s="84">
        <f>ROUND(M59*K60,5)</f>
        <v>0</v>
      </c>
      <c r="N60" s="84">
        <v>0</v>
      </c>
      <c r="O60" s="84">
        <f>SUM(L60:N60)</f>
        <v>0</v>
      </c>
    </row>
    <row r="61" spans="1:15" s="93" customFormat="1" ht="12.75">
      <c r="A61" s="444" t="s">
        <v>356</v>
      </c>
      <c r="B61" s="445"/>
      <c r="C61" s="445"/>
      <c r="D61" s="445"/>
      <c r="E61" s="445"/>
      <c r="F61" s="445"/>
      <c r="G61" s="445"/>
      <c r="H61" s="445"/>
      <c r="I61" s="445"/>
      <c r="J61" s="445"/>
      <c r="K61" s="446"/>
      <c r="L61" s="84">
        <f>SUM(L59:L60)</f>
        <v>0</v>
      </c>
      <c r="M61" s="84">
        <f>SUM(M59:M60)</f>
        <v>0</v>
      </c>
      <c r="N61" s="84">
        <f>SUM(N59:N60)</f>
        <v>0</v>
      </c>
      <c r="O61" s="84">
        <f>SUM(O59:O60)</f>
        <v>0</v>
      </c>
    </row>
    <row r="64" spans="1:15" s="95" customFormat="1" ht="12.75">
      <c r="A64" s="94"/>
      <c r="B64" s="203" t="s">
        <v>314</v>
      </c>
      <c r="C64" s="400"/>
      <c r="D64" s="400"/>
      <c r="E64" s="400"/>
      <c r="F64" s="400"/>
      <c r="G64" s="400"/>
      <c r="H64" s="400"/>
      <c r="I64" s="400"/>
      <c r="J64" s="400"/>
      <c r="K64" s="400"/>
      <c r="L64" s="99"/>
      <c r="M64" s="397"/>
      <c r="N64" s="397"/>
      <c r="O64" s="397"/>
    </row>
    <row r="65" spans="1:15" s="95" customFormat="1" ht="11.25">
      <c r="A65" s="94"/>
      <c r="B65" s="204"/>
      <c r="C65" s="386" t="s">
        <v>705</v>
      </c>
      <c r="D65" s="386"/>
      <c r="E65" s="386"/>
      <c r="F65" s="386"/>
      <c r="G65" s="386"/>
      <c r="H65" s="386"/>
      <c r="I65" s="386"/>
      <c r="J65" s="386"/>
      <c r="K65" s="386"/>
      <c r="L65" s="386"/>
      <c r="M65" s="386"/>
      <c r="N65" s="386"/>
      <c r="O65" s="386"/>
    </row>
    <row r="66" spans="1:15" s="95" customFormat="1" ht="11.25">
      <c r="A66" s="94"/>
      <c r="B66" s="204"/>
      <c r="C66" s="99"/>
      <c r="D66" s="99"/>
      <c r="E66" s="99"/>
      <c r="F66" s="99"/>
      <c r="G66" s="99"/>
      <c r="H66" s="99"/>
      <c r="I66" s="99"/>
      <c r="J66" s="99"/>
      <c r="K66" s="99"/>
      <c r="L66" s="99"/>
      <c r="M66" s="99"/>
      <c r="N66" s="99"/>
      <c r="O66" s="99"/>
    </row>
    <row r="67" spans="1:15" s="95" customFormat="1" ht="11.25">
      <c r="A67" s="94"/>
      <c r="B67" s="204"/>
      <c r="C67" s="99"/>
      <c r="D67" s="99"/>
      <c r="E67" s="99"/>
      <c r="F67" s="99"/>
      <c r="G67" s="99"/>
      <c r="H67" s="99"/>
      <c r="I67" s="99"/>
      <c r="J67" s="99"/>
      <c r="K67" s="99"/>
      <c r="L67" s="99"/>
      <c r="M67" s="99"/>
      <c r="N67" s="99"/>
      <c r="O67" s="99"/>
    </row>
    <row r="68" spans="1:15" s="95" customFormat="1" ht="12.75">
      <c r="A68" s="94"/>
      <c r="B68" s="203" t="s">
        <v>327</v>
      </c>
      <c r="C68" s="401"/>
      <c r="D68" s="401"/>
      <c r="E68" s="401"/>
      <c r="F68" s="401"/>
      <c r="G68" s="401"/>
      <c r="H68" s="401"/>
      <c r="I68" s="401"/>
      <c r="J68" s="401"/>
      <c r="K68" s="401"/>
      <c r="L68" s="188"/>
      <c r="M68" s="402"/>
      <c r="N68" s="402"/>
      <c r="O68" s="402"/>
    </row>
    <row r="69" spans="1:15" s="95" customFormat="1" ht="11.25">
      <c r="A69" s="94"/>
      <c r="B69" s="204"/>
      <c r="C69" s="386" t="s">
        <v>705</v>
      </c>
      <c r="D69" s="386"/>
      <c r="E69" s="386"/>
      <c r="F69" s="386"/>
      <c r="G69" s="386"/>
      <c r="H69" s="386"/>
      <c r="I69" s="386"/>
      <c r="J69" s="386"/>
      <c r="K69" s="386"/>
      <c r="L69" s="386"/>
      <c r="M69" s="386"/>
      <c r="N69" s="386"/>
      <c r="O69" s="386"/>
    </row>
    <row r="70" ht="12.75">
      <c r="B70" s="201"/>
    </row>
    <row r="71" ht="12.75">
      <c r="B71" s="201" t="s">
        <v>697</v>
      </c>
    </row>
    <row r="72" spans="1:15" ht="12.75">
      <c r="A72" s="183"/>
      <c r="G72" s="184"/>
      <c r="H72" s="184"/>
      <c r="I72" s="184"/>
      <c r="J72" s="184"/>
      <c r="K72" s="184"/>
      <c r="L72" s="184"/>
      <c r="M72" s="184"/>
      <c r="N72" s="184"/>
      <c r="O72" s="184"/>
    </row>
  </sheetData>
  <sheetProtection/>
  <mergeCells count="33">
    <mergeCell ref="C69:O69"/>
    <mergeCell ref="F64:K64"/>
    <mergeCell ref="M64:O64"/>
    <mergeCell ref="C65:O65"/>
    <mergeCell ref="C68:E68"/>
    <mergeCell ref="F68:K68"/>
    <mergeCell ref="M68:O68"/>
    <mergeCell ref="C64:E64"/>
    <mergeCell ref="A61:K61"/>
    <mergeCell ref="C11:C12"/>
    <mergeCell ref="D11:D12"/>
    <mergeCell ref="E11:J11"/>
    <mergeCell ref="K11:O11"/>
    <mergeCell ref="A45:O45"/>
    <mergeCell ref="A13:O13"/>
    <mergeCell ref="A5:B5"/>
    <mergeCell ref="C5:O5"/>
    <mergeCell ref="A59:J59"/>
    <mergeCell ref="A60:J60"/>
    <mergeCell ref="A1:O1"/>
    <mergeCell ref="A2:O2"/>
    <mergeCell ref="A3:O3"/>
    <mergeCell ref="A4:B4"/>
    <mergeCell ref="C4:O4"/>
    <mergeCell ref="N9:O9"/>
    <mergeCell ref="N10:O10"/>
    <mergeCell ref="A11:A12"/>
    <mergeCell ref="A6:B6"/>
    <mergeCell ref="C6:O6"/>
    <mergeCell ref="A7:B7"/>
    <mergeCell ref="C7:O7"/>
    <mergeCell ref="A8:O8"/>
    <mergeCell ref="B11:B12"/>
  </mergeCells>
  <printOptions horizontalCentered="1"/>
  <pageMargins left="0" right="0" top="0.5905511811023623" bottom="0.4724409448818898" header="0.31496062992125984" footer="0.31496062992125984"/>
  <pageSetup horizontalDpi="600" verticalDpi="600" orientation="landscape" paperSize="9" scale="92" r:id="rId1"/>
  <rowBreaks count="1" manualBreakCount="1">
    <brk id="35" max="14" man="1"/>
  </rowBreaks>
</worksheet>
</file>

<file path=xl/worksheets/sheet8.xml><?xml version="1.0" encoding="utf-8"?>
<worksheet xmlns="http://schemas.openxmlformats.org/spreadsheetml/2006/main" xmlns:r="http://schemas.openxmlformats.org/officeDocument/2006/relationships">
  <sheetPr>
    <tabColor theme="6" tint="-0.4999699890613556"/>
  </sheetPr>
  <dimension ref="A1:AD45"/>
  <sheetViews>
    <sheetView zoomScaleSheetLayoutView="115" zoomScalePageLayoutView="0" workbookViewId="0" topLeftCell="A4">
      <selection activeCell="G36" sqref="G36"/>
    </sheetView>
  </sheetViews>
  <sheetFormatPr defaultColWidth="9.28125" defaultRowHeight="12.75"/>
  <cols>
    <col min="1" max="1" width="3.421875" style="97" customWidth="1"/>
    <col min="2" max="2" width="35.28125" style="98" customWidth="1"/>
    <col min="3" max="3" width="3.7109375" style="99" customWidth="1"/>
    <col min="4" max="4" width="7.57421875" style="99" customWidth="1"/>
    <col min="5" max="5" width="5.281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5">
      <c r="A1" s="388" t="s">
        <v>131</v>
      </c>
      <c r="B1" s="389"/>
      <c r="C1" s="388"/>
      <c r="D1" s="388"/>
      <c r="E1" s="388"/>
      <c r="F1" s="388"/>
      <c r="G1" s="388"/>
      <c r="H1" s="388"/>
      <c r="I1" s="388"/>
      <c r="J1" s="388"/>
      <c r="K1" s="388"/>
      <c r="L1" s="388"/>
      <c r="M1" s="388"/>
      <c r="N1" s="388"/>
      <c r="O1" s="388"/>
    </row>
    <row r="2" spans="1:15" s="48" customFormat="1" ht="15">
      <c r="A2" s="390" t="s">
        <v>693</v>
      </c>
      <c r="B2" s="389"/>
      <c r="C2" s="388"/>
      <c r="D2" s="388"/>
      <c r="E2" s="388"/>
      <c r="F2" s="388"/>
      <c r="G2" s="388"/>
      <c r="H2" s="388"/>
      <c r="I2" s="388"/>
      <c r="J2" s="388"/>
      <c r="K2" s="388"/>
      <c r="L2" s="388"/>
      <c r="M2" s="388"/>
      <c r="N2" s="388"/>
      <c r="O2" s="388"/>
    </row>
    <row r="3" spans="1:15" s="48" customFormat="1" ht="11.25">
      <c r="A3" s="391" t="s">
        <v>294</v>
      </c>
      <c r="B3" s="392"/>
      <c r="C3" s="391"/>
      <c r="D3" s="391"/>
      <c r="E3" s="391"/>
      <c r="F3" s="391"/>
      <c r="G3" s="391"/>
      <c r="H3" s="391"/>
      <c r="I3" s="391"/>
      <c r="J3" s="391"/>
      <c r="K3" s="391"/>
      <c r="L3" s="391"/>
      <c r="M3" s="391"/>
      <c r="N3" s="391"/>
      <c r="O3" s="391"/>
    </row>
    <row r="4" spans="1:15" s="48" customFormat="1" ht="14.25">
      <c r="A4" s="393" t="s">
        <v>295</v>
      </c>
      <c r="B4" s="393"/>
      <c r="C4" s="450" t="str">
        <f>A2</f>
        <v>Mārupes vidusskolas stadiona pārbūve</v>
      </c>
      <c r="D4" s="450"/>
      <c r="E4" s="450"/>
      <c r="F4" s="450"/>
      <c r="G4" s="450"/>
      <c r="H4" s="450"/>
      <c r="I4" s="450"/>
      <c r="J4" s="450"/>
      <c r="K4" s="450"/>
      <c r="L4" s="450"/>
      <c r="M4" s="450"/>
      <c r="N4" s="450"/>
      <c r="O4" s="450"/>
    </row>
    <row r="5" spans="1:15" s="48" customFormat="1" ht="14.25">
      <c r="A5" s="393" t="s">
        <v>296</v>
      </c>
      <c r="B5" s="393"/>
      <c r="C5" s="394" t="str">
        <f>$A$13</f>
        <v>UAS</v>
      </c>
      <c r="D5" s="394"/>
      <c r="E5" s="394"/>
      <c r="F5" s="394"/>
      <c r="G5" s="394"/>
      <c r="H5" s="394"/>
      <c r="I5" s="394"/>
      <c r="J5" s="394"/>
      <c r="K5" s="394"/>
      <c r="L5" s="394"/>
      <c r="M5" s="394"/>
      <c r="N5" s="394"/>
      <c r="O5" s="394"/>
    </row>
    <row r="6" spans="1:15" s="48" customFormat="1" ht="14.25">
      <c r="A6" s="393" t="s">
        <v>297</v>
      </c>
      <c r="B6" s="393"/>
      <c r="C6" s="394" t="s">
        <v>287</v>
      </c>
      <c r="D6" s="395"/>
      <c r="E6" s="395"/>
      <c r="F6" s="395"/>
      <c r="G6" s="395"/>
      <c r="H6" s="395"/>
      <c r="I6" s="395"/>
      <c r="J6" s="395"/>
      <c r="K6" s="395"/>
      <c r="L6" s="395"/>
      <c r="M6" s="395"/>
      <c r="N6" s="395"/>
      <c r="O6" s="395"/>
    </row>
    <row r="7" spans="1:15" s="48" customFormat="1" ht="14.25">
      <c r="A7" s="393" t="s">
        <v>364</v>
      </c>
      <c r="B7" s="393"/>
      <c r="C7" s="398"/>
      <c r="D7" s="398"/>
      <c r="E7" s="398"/>
      <c r="F7" s="398"/>
      <c r="G7" s="398"/>
      <c r="H7" s="398"/>
      <c r="I7" s="398"/>
      <c r="J7" s="398"/>
      <c r="K7" s="398"/>
      <c r="L7" s="398"/>
      <c r="M7" s="398"/>
      <c r="N7" s="398"/>
      <c r="O7" s="398"/>
    </row>
    <row r="8" spans="1:15" s="48" customFormat="1" ht="14.25">
      <c r="A8" s="399" t="s">
        <v>696</v>
      </c>
      <c r="B8" s="399"/>
      <c r="C8" s="393"/>
      <c r="D8" s="393"/>
      <c r="E8" s="393"/>
      <c r="F8" s="393"/>
      <c r="G8" s="393"/>
      <c r="H8" s="393"/>
      <c r="I8" s="393"/>
      <c r="J8" s="393"/>
      <c r="K8" s="393"/>
      <c r="L8" s="393"/>
      <c r="M8" s="393"/>
      <c r="N8" s="393"/>
      <c r="O8" s="393"/>
    </row>
    <row r="9" spans="1:15" s="48" customFormat="1" ht="14.25">
      <c r="A9" s="79"/>
      <c r="B9" s="80"/>
      <c r="C9" s="81"/>
      <c r="D9" s="81"/>
      <c r="E9" s="78"/>
      <c r="F9" s="78"/>
      <c r="G9" s="78"/>
      <c r="H9" s="78"/>
      <c r="I9" s="78"/>
      <c r="J9" s="78"/>
      <c r="K9" s="78"/>
      <c r="L9" s="78" t="s">
        <v>333</v>
      </c>
      <c r="M9" s="82"/>
      <c r="N9" s="395">
        <f>$O$34</f>
        <v>0</v>
      </c>
      <c r="O9" s="395"/>
    </row>
    <row r="10" spans="1:15" s="48" customFormat="1" ht="14.25">
      <c r="A10" s="79"/>
      <c r="B10" s="83"/>
      <c r="C10" s="81"/>
      <c r="D10" s="81"/>
      <c r="E10" s="78"/>
      <c r="F10" s="78"/>
      <c r="G10" s="78"/>
      <c r="H10" s="78"/>
      <c r="I10" s="78"/>
      <c r="J10" s="78"/>
      <c r="K10" s="78"/>
      <c r="L10" s="78" t="s">
        <v>298</v>
      </c>
      <c r="M10" s="82"/>
      <c r="N10" s="421"/>
      <c r="O10" s="421"/>
    </row>
    <row r="11" spans="1:15" s="87" customFormat="1" ht="12.75">
      <c r="A11" s="382" t="s">
        <v>299</v>
      </c>
      <c r="B11" s="383" t="s">
        <v>300</v>
      </c>
      <c r="C11" s="384" t="s">
        <v>301</v>
      </c>
      <c r="D11" s="384" t="s">
        <v>302</v>
      </c>
      <c r="E11" s="385" t="s">
        <v>303</v>
      </c>
      <c r="F11" s="385"/>
      <c r="G11" s="385"/>
      <c r="H11" s="385"/>
      <c r="I11" s="385"/>
      <c r="J11" s="385"/>
      <c r="K11" s="383" t="s">
        <v>304</v>
      </c>
      <c r="L11" s="383"/>
      <c r="M11" s="383"/>
      <c r="N11" s="383"/>
      <c r="O11" s="383"/>
    </row>
    <row r="12" spans="1:15" s="87" customFormat="1" ht="139.5">
      <c r="A12" s="382"/>
      <c r="B12" s="383"/>
      <c r="C12" s="384"/>
      <c r="D12" s="384"/>
      <c r="E12" s="85" t="s">
        <v>305</v>
      </c>
      <c r="F12" s="85" t="s">
        <v>365</v>
      </c>
      <c r="G12" s="85" t="s">
        <v>366</v>
      </c>
      <c r="H12" s="85" t="s">
        <v>367</v>
      </c>
      <c r="I12" s="85" t="s">
        <v>368</v>
      </c>
      <c r="J12" s="85" t="s">
        <v>369</v>
      </c>
      <c r="K12" s="85" t="s">
        <v>306</v>
      </c>
      <c r="L12" s="85" t="s">
        <v>366</v>
      </c>
      <c r="M12" s="85" t="s">
        <v>367</v>
      </c>
      <c r="N12" s="85" t="s">
        <v>368</v>
      </c>
      <c r="O12" s="85" t="s">
        <v>370</v>
      </c>
    </row>
    <row r="13" spans="1:15" ht="12.75">
      <c r="A13" s="380" t="s">
        <v>357</v>
      </c>
      <c r="B13" s="380"/>
      <c r="C13" s="380"/>
      <c r="D13" s="380"/>
      <c r="E13" s="380"/>
      <c r="F13" s="380"/>
      <c r="G13" s="380"/>
      <c r="H13" s="380"/>
      <c r="I13" s="380"/>
      <c r="J13" s="380"/>
      <c r="K13" s="380"/>
      <c r="L13" s="380"/>
      <c r="M13" s="380"/>
      <c r="N13" s="380"/>
      <c r="O13" s="380"/>
    </row>
    <row r="14" spans="1:15" s="48" customFormat="1" ht="25.5">
      <c r="A14" s="245">
        <v>1</v>
      </c>
      <c r="B14" s="255" t="s">
        <v>66</v>
      </c>
      <c r="C14" s="247" t="s">
        <v>335</v>
      </c>
      <c r="D14" s="248">
        <v>1</v>
      </c>
      <c r="E14" s="40"/>
      <c r="F14" s="40"/>
      <c r="G14" s="40"/>
      <c r="H14" s="40"/>
      <c r="I14" s="40"/>
      <c r="J14" s="40"/>
      <c r="K14" s="40"/>
      <c r="L14" s="40"/>
      <c r="M14" s="40"/>
      <c r="N14" s="40"/>
      <c r="O14" s="40"/>
    </row>
    <row r="15" spans="1:15" s="48" customFormat="1" ht="25.5">
      <c r="A15" s="245">
        <v>2</v>
      </c>
      <c r="B15" s="255" t="s">
        <v>67</v>
      </c>
      <c r="C15" s="247" t="s">
        <v>337</v>
      </c>
      <c r="D15" s="248">
        <v>2</v>
      </c>
      <c r="E15" s="40"/>
      <c r="F15" s="40"/>
      <c r="G15" s="40"/>
      <c r="H15" s="40"/>
      <c r="I15" s="40"/>
      <c r="J15" s="40"/>
      <c r="K15" s="40"/>
      <c r="L15" s="40"/>
      <c r="M15" s="40"/>
      <c r="N15" s="40"/>
      <c r="O15" s="40"/>
    </row>
    <row r="16" spans="1:15" s="48" customFormat="1" ht="25.5">
      <c r="A16" s="245">
        <v>3</v>
      </c>
      <c r="B16" s="255" t="s">
        <v>68</v>
      </c>
      <c r="C16" s="247" t="s">
        <v>337</v>
      </c>
      <c r="D16" s="248">
        <v>9</v>
      </c>
      <c r="E16" s="40"/>
      <c r="F16" s="40"/>
      <c r="G16" s="40"/>
      <c r="H16" s="40"/>
      <c r="I16" s="40"/>
      <c r="J16" s="40"/>
      <c r="K16" s="40"/>
      <c r="L16" s="40"/>
      <c r="M16" s="40"/>
      <c r="N16" s="40"/>
      <c r="O16" s="40"/>
    </row>
    <row r="17" spans="1:15" s="48" customFormat="1" ht="25.5">
      <c r="A17" s="245">
        <v>4</v>
      </c>
      <c r="B17" s="255" t="s">
        <v>69</v>
      </c>
      <c r="C17" s="247" t="s">
        <v>337</v>
      </c>
      <c r="D17" s="248">
        <v>5</v>
      </c>
      <c r="E17" s="40"/>
      <c r="F17" s="40"/>
      <c r="G17" s="40"/>
      <c r="H17" s="40"/>
      <c r="I17" s="40"/>
      <c r="J17" s="40"/>
      <c r="K17" s="40"/>
      <c r="L17" s="40"/>
      <c r="M17" s="40"/>
      <c r="N17" s="40"/>
      <c r="O17" s="40"/>
    </row>
    <row r="18" spans="1:15" s="48" customFormat="1" ht="25.5">
      <c r="A18" s="245">
        <v>5</v>
      </c>
      <c r="B18" s="257" t="s">
        <v>70</v>
      </c>
      <c r="C18" s="247" t="s">
        <v>335</v>
      </c>
      <c r="D18" s="248">
        <v>4</v>
      </c>
      <c r="E18" s="40"/>
      <c r="F18" s="40"/>
      <c r="G18" s="40"/>
      <c r="H18" s="40"/>
      <c r="I18" s="40"/>
      <c r="J18" s="40"/>
      <c r="K18" s="40"/>
      <c r="L18" s="40"/>
      <c r="M18" s="40"/>
      <c r="N18" s="40"/>
      <c r="O18" s="40"/>
    </row>
    <row r="19" spans="1:15" s="48" customFormat="1" ht="12.75">
      <c r="A19" s="245">
        <v>6</v>
      </c>
      <c r="B19" s="255" t="s">
        <v>71</v>
      </c>
      <c r="C19" s="247" t="s">
        <v>337</v>
      </c>
      <c r="D19" s="248">
        <v>8</v>
      </c>
      <c r="E19" s="40"/>
      <c r="F19" s="40"/>
      <c r="G19" s="40"/>
      <c r="H19" s="40"/>
      <c r="I19" s="40"/>
      <c r="J19" s="40"/>
      <c r="K19" s="40"/>
      <c r="L19" s="40"/>
      <c r="M19" s="40"/>
      <c r="N19" s="40"/>
      <c r="O19" s="40"/>
    </row>
    <row r="20" spans="1:15" s="48" customFormat="1" ht="12.75">
      <c r="A20" s="245">
        <v>7</v>
      </c>
      <c r="B20" s="255" t="s">
        <v>72</v>
      </c>
      <c r="C20" s="247" t="s">
        <v>335</v>
      </c>
      <c r="D20" s="248">
        <v>1</v>
      </c>
      <c r="E20" s="40"/>
      <c r="F20" s="40"/>
      <c r="G20" s="40"/>
      <c r="H20" s="40"/>
      <c r="I20" s="40"/>
      <c r="J20" s="40"/>
      <c r="K20" s="40"/>
      <c r="L20" s="40"/>
      <c r="M20" s="40"/>
      <c r="N20" s="40"/>
      <c r="O20" s="40"/>
    </row>
    <row r="21" spans="1:15" s="48" customFormat="1" ht="12.75">
      <c r="A21" s="245">
        <v>8</v>
      </c>
      <c r="B21" s="255" t="s">
        <v>73</v>
      </c>
      <c r="C21" s="247" t="s">
        <v>336</v>
      </c>
      <c r="D21" s="248">
        <v>263</v>
      </c>
      <c r="E21" s="40"/>
      <c r="F21" s="40"/>
      <c r="G21" s="40"/>
      <c r="H21" s="40"/>
      <c r="I21" s="40"/>
      <c r="J21" s="40"/>
      <c r="K21" s="40"/>
      <c r="L21" s="40"/>
      <c r="M21" s="40"/>
      <c r="N21" s="40"/>
      <c r="O21" s="40"/>
    </row>
    <row r="22" spans="1:15" s="48" customFormat="1" ht="12.75">
      <c r="A22" s="245">
        <v>9</v>
      </c>
      <c r="B22" s="255" t="s">
        <v>74</v>
      </c>
      <c r="C22" s="247" t="s">
        <v>336</v>
      </c>
      <c r="D22" s="248">
        <v>90</v>
      </c>
      <c r="E22" s="40"/>
      <c r="F22" s="40"/>
      <c r="G22" s="40"/>
      <c r="H22" s="40"/>
      <c r="I22" s="40"/>
      <c r="J22" s="40"/>
      <c r="K22" s="40"/>
      <c r="L22" s="40"/>
      <c r="M22" s="40"/>
      <c r="N22" s="40"/>
      <c r="O22" s="40"/>
    </row>
    <row r="23" spans="1:15" s="48" customFormat="1" ht="12.75">
      <c r="A23" s="245">
        <v>10</v>
      </c>
      <c r="B23" s="255" t="s">
        <v>75</v>
      </c>
      <c r="C23" s="247" t="s">
        <v>336</v>
      </c>
      <c r="D23" s="248">
        <v>50</v>
      </c>
      <c r="E23" s="40"/>
      <c r="F23" s="40"/>
      <c r="G23" s="40"/>
      <c r="H23" s="40"/>
      <c r="I23" s="40"/>
      <c r="J23" s="40"/>
      <c r="K23" s="40"/>
      <c r="L23" s="40"/>
      <c r="M23" s="40"/>
      <c r="N23" s="40"/>
      <c r="O23" s="40"/>
    </row>
    <row r="24" spans="1:15" s="48" customFormat="1" ht="12.75">
      <c r="A24" s="245">
        <v>11</v>
      </c>
      <c r="B24" s="250" t="s">
        <v>76</v>
      </c>
      <c r="C24" s="247" t="s">
        <v>336</v>
      </c>
      <c r="D24" s="248">
        <v>50</v>
      </c>
      <c r="E24" s="40"/>
      <c r="F24" s="40"/>
      <c r="G24" s="40"/>
      <c r="H24" s="40"/>
      <c r="I24" s="40"/>
      <c r="J24" s="40"/>
      <c r="K24" s="40"/>
      <c r="L24" s="40"/>
      <c r="M24" s="40"/>
      <c r="N24" s="40"/>
      <c r="O24" s="40"/>
    </row>
    <row r="25" spans="1:15" s="48" customFormat="1" ht="12.75">
      <c r="A25" s="245">
        <v>12</v>
      </c>
      <c r="B25" s="256" t="s">
        <v>77</v>
      </c>
      <c r="C25" s="247" t="s">
        <v>335</v>
      </c>
      <c r="D25" s="248">
        <v>2</v>
      </c>
      <c r="E25" s="40"/>
      <c r="F25" s="40"/>
      <c r="G25" s="40"/>
      <c r="H25" s="40"/>
      <c r="I25" s="40"/>
      <c r="J25" s="40"/>
      <c r="K25" s="40"/>
      <c r="L25" s="40"/>
      <c r="M25" s="40"/>
      <c r="N25" s="40"/>
      <c r="O25" s="40"/>
    </row>
    <row r="26" spans="1:15" s="48" customFormat="1" ht="12.75">
      <c r="A26" s="245">
        <v>13</v>
      </c>
      <c r="B26" s="256" t="s">
        <v>78</v>
      </c>
      <c r="C26" s="251" t="s">
        <v>291</v>
      </c>
      <c r="D26" s="248">
        <v>2</v>
      </c>
      <c r="E26" s="40"/>
      <c r="F26" s="40"/>
      <c r="G26" s="40"/>
      <c r="H26" s="40"/>
      <c r="I26" s="40"/>
      <c r="J26" s="40"/>
      <c r="K26" s="40"/>
      <c r="L26" s="40"/>
      <c r="M26" s="40"/>
      <c r="N26" s="40"/>
      <c r="O26" s="40"/>
    </row>
    <row r="27" spans="1:15" s="48" customFormat="1" ht="12.75">
      <c r="A27" s="245">
        <v>14</v>
      </c>
      <c r="B27" s="256" t="s">
        <v>79</v>
      </c>
      <c r="C27" s="247" t="s">
        <v>335</v>
      </c>
      <c r="D27" s="248">
        <v>1</v>
      </c>
      <c r="E27" s="40"/>
      <c r="F27" s="40"/>
      <c r="G27" s="40"/>
      <c r="H27" s="40"/>
      <c r="I27" s="40"/>
      <c r="J27" s="40"/>
      <c r="K27" s="40"/>
      <c r="L27" s="40"/>
      <c r="M27" s="40"/>
      <c r="N27" s="40"/>
      <c r="O27" s="40"/>
    </row>
    <row r="28" spans="1:15" s="48" customFormat="1" ht="12.75">
      <c r="A28" s="245">
        <v>15</v>
      </c>
      <c r="B28" s="250" t="s">
        <v>692</v>
      </c>
      <c r="C28" s="247" t="s">
        <v>337</v>
      </c>
      <c r="D28" s="248">
        <v>1</v>
      </c>
      <c r="E28" s="40"/>
      <c r="F28" s="40"/>
      <c r="G28" s="40"/>
      <c r="H28" s="40"/>
      <c r="I28" s="40"/>
      <c r="J28" s="40"/>
      <c r="K28" s="40"/>
      <c r="L28" s="40"/>
      <c r="M28" s="40"/>
      <c r="N28" s="40"/>
      <c r="O28" s="40"/>
    </row>
    <row r="29" spans="1:15" s="48" customFormat="1" ht="12.75">
      <c r="A29" s="245">
        <v>16</v>
      </c>
      <c r="B29" s="250" t="s">
        <v>351</v>
      </c>
      <c r="C29" s="247" t="s">
        <v>335</v>
      </c>
      <c r="D29" s="248">
        <v>1</v>
      </c>
      <c r="E29" s="40"/>
      <c r="F29" s="40"/>
      <c r="G29" s="40"/>
      <c r="H29" s="40"/>
      <c r="I29" s="40"/>
      <c r="J29" s="40"/>
      <c r="K29" s="40"/>
      <c r="L29" s="40"/>
      <c r="M29" s="40"/>
      <c r="N29" s="40"/>
      <c r="O29" s="40"/>
    </row>
    <row r="30" spans="1:15" s="48" customFormat="1" ht="25.5">
      <c r="A30" s="245">
        <v>18</v>
      </c>
      <c r="B30" s="250" t="s">
        <v>741</v>
      </c>
      <c r="C30" s="247" t="s">
        <v>335</v>
      </c>
      <c r="D30" s="248">
        <v>1</v>
      </c>
      <c r="E30" s="40"/>
      <c r="F30" s="40"/>
      <c r="G30" s="40"/>
      <c r="H30" s="40"/>
      <c r="I30" s="40"/>
      <c r="J30" s="40"/>
      <c r="K30" s="40"/>
      <c r="L30" s="40"/>
      <c r="M30" s="40"/>
      <c r="N30" s="40"/>
      <c r="O30" s="40"/>
    </row>
    <row r="31" spans="1:15" s="48" customFormat="1" ht="11.25">
      <c r="A31" s="38"/>
      <c r="B31" s="63"/>
      <c r="C31" s="50"/>
      <c r="D31" s="43"/>
      <c r="E31" s="40"/>
      <c r="F31" s="40"/>
      <c r="G31" s="40"/>
      <c r="H31" s="40"/>
      <c r="I31" s="40"/>
      <c r="J31" s="40"/>
      <c r="K31" s="40"/>
      <c r="L31" s="40"/>
      <c r="M31" s="40"/>
      <c r="N31" s="40"/>
      <c r="O31" s="40"/>
    </row>
    <row r="32" spans="1:15" s="93" customFormat="1" ht="12.75">
      <c r="A32" s="396" t="s">
        <v>307</v>
      </c>
      <c r="B32" s="396"/>
      <c r="C32" s="396"/>
      <c r="D32" s="396"/>
      <c r="E32" s="396"/>
      <c r="F32" s="396"/>
      <c r="G32" s="396"/>
      <c r="H32" s="396"/>
      <c r="I32" s="396"/>
      <c r="J32" s="396"/>
      <c r="K32" s="132">
        <f>SUM(K15:K30)</f>
        <v>0</v>
      </c>
      <c r="L32" s="132">
        <f>SUM(L15:L30)</f>
        <v>0</v>
      </c>
      <c r="M32" s="132">
        <f>SUM(M15:M30)</f>
        <v>0</v>
      </c>
      <c r="N32" s="132">
        <f>SUM(N15:N30)</f>
        <v>0</v>
      </c>
      <c r="O32" s="132">
        <f>SUM(O15:O30)</f>
        <v>0</v>
      </c>
    </row>
    <row r="33" spans="1:15" s="93" customFormat="1" ht="12.75">
      <c r="A33" s="396" t="s">
        <v>308</v>
      </c>
      <c r="B33" s="396"/>
      <c r="C33" s="396"/>
      <c r="D33" s="396"/>
      <c r="E33" s="396"/>
      <c r="F33" s="396"/>
      <c r="G33" s="396"/>
      <c r="H33" s="396"/>
      <c r="I33" s="396"/>
      <c r="J33" s="396"/>
      <c r="K33" s="86">
        <v>0</v>
      </c>
      <c r="L33" s="84">
        <v>0</v>
      </c>
      <c r="M33" s="84">
        <f>ROUND(M32*K33,5)</f>
        <v>0</v>
      </c>
      <c r="N33" s="84">
        <v>0</v>
      </c>
      <c r="O33" s="84">
        <f>SUM(L33:N33)</f>
        <v>0</v>
      </c>
    </row>
    <row r="34" spans="1:30" s="93" customFormat="1" ht="12.75">
      <c r="A34" s="396" t="s">
        <v>358</v>
      </c>
      <c r="B34" s="396"/>
      <c r="C34" s="396"/>
      <c r="D34" s="396"/>
      <c r="E34" s="396"/>
      <c r="F34" s="396"/>
      <c r="G34" s="396"/>
      <c r="H34" s="396"/>
      <c r="I34" s="396"/>
      <c r="J34" s="396"/>
      <c r="K34" s="396"/>
      <c r="L34" s="84">
        <f>SUM(L32:L33)</f>
        <v>0</v>
      </c>
      <c r="M34" s="84">
        <f>SUM(M32:M33)</f>
        <v>0</v>
      </c>
      <c r="N34" s="84">
        <f>SUM(N32:N33)</f>
        <v>0</v>
      </c>
      <c r="O34" s="84">
        <f>SUM(O32:O33)</f>
        <v>0</v>
      </c>
      <c r="P34" s="169"/>
      <c r="Q34" s="169"/>
      <c r="R34" s="169"/>
      <c r="S34" s="169"/>
      <c r="T34" s="169"/>
      <c r="U34" s="169"/>
      <c r="V34" s="169"/>
      <c r="W34" s="169"/>
      <c r="X34" s="169"/>
      <c r="Y34" s="169"/>
      <c r="Z34" s="169"/>
      <c r="AA34" s="169"/>
      <c r="AB34" s="169"/>
      <c r="AC34" s="169"/>
      <c r="AD34" s="169"/>
    </row>
    <row r="35" spans="1:15" s="48" customFormat="1" ht="12.75">
      <c r="A35" s="133"/>
      <c r="B35" s="134"/>
      <c r="C35" s="99"/>
      <c r="D35" s="99"/>
      <c r="E35" s="100"/>
      <c r="F35" s="99"/>
      <c r="G35" s="99"/>
      <c r="H35" s="99"/>
      <c r="I35" s="135"/>
      <c r="J35" s="99"/>
      <c r="K35" s="99"/>
      <c r="L35" s="99"/>
      <c r="M35" s="99"/>
      <c r="N35" s="99"/>
      <c r="O35" s="99"/>
    </row>
    <row r="37" spans="1:15" s="95" customFormat="1" ht="12.75">
      <c r="A37" s="94"/>
      <c r="B37" s="203" t="s">
        <v>314</v>
      </c>
      <c r="C37" s="400"/>
      <c r="D37" s="400"/>
      <c r="E37" s="400"/>
      <c r="F37" s="400"/>
      <c r="G37" s="400"/>
      <c r="H37" s="400"/>
      <c r="I37" s="400"/>
      <c r="J37" s="400"/>
      <c r="K37" s="400"/>
      <c r="L37" s="99"/>
      <c r="M37" s="397"/>
      <c r="N37" s="397"/>
      <c r="O37" s="397"/>
    </row>
    <row r="38" spans="1:15" s="95" customFormat="1" ht="11.25">
      <c r="A38" s="94"/>
      <c r="B38" s="204"/>
      <c r="C38" s="386" t="s">
        <v>705</v>
      </c>
      <c r="D38" s="386"/>
      <c r="E38" s="386"/>
      <c r="F38" s="386"/>
      <c r="G38" s="386"/>
      <c r="H38" s="386"/>
      <c r="I38" s="386"/>
      <c r="J38" s="386"/>
      <c r="K38" s="386"/>
      <c r="L38" s="386"/>
      <c r="M38" s="386"/>
      <c r="N38" s="386"/>
      <c r="O38" s="386"/>
    </row>
    <row r="39" spans="1:15" s="95" customFormat="1" ht="11.25">
      <c r="A39" s="94"/>
      <c r="B39" s="204"/>
      <c r="C39" s="99"/>
      <c r="D39" s="99"/>
      <c r="E39" s="99"/>
      <c r="F39" s="99"/>
      <c r="G39" s="99"/>
      <c r="H39" s="99"/>
      <c r="I39" s="99"/>
      <c r="J39" s="99"/>
      <c r="K39" s="99"/>
      <c r="L39" s="99"/>
      <c r="M39" s="99"/>
      <c r="N39" s="99"/>
      <c r="O39" s="99"/>
    </row>
    <row r="40" spans="1:15" s="95" customFormat="1" ht="11.25">
      <c r="A40" s="94"/>
      <c r="B40" s="204"/>
      <c r="C40" s="99"/>
      <c r="D40" s="99"/>
      <c r="E40" s="99"/>
      <c r="F40" s="99"/>
      <c r="G40" s="99"/>
      <c r="H40" s="99"/>
      <c r="I40" s="99"/>
      <c r="J40" s="99"/>
      <c r="K40" s="99"/>
      <c r="L40" s="99"/>
      <c r="M40" s="99"/>
      <c r="N40" s="99"/>
      <c r="O40" s="99"/>
    </row>
    <row r="41" spans="1:15" s="95" customFormat="1" ht="12.75">
      <c r="A41" s="94"/>
      <c r="B41" s="203" t="s">
        <v>327</v>
      </c>
      <c r="C41" s="401"/>
      <c r="D41" s="401"/>
      <c r="E41" s="401"/>
      <c r="F41" s="401"/>
      <c r="G41" s="401"/>
      <c r="H41" s="401"/>
      <c r="I41" s="401"/>
      <c r="J41" s="401"/>
      <c r="K41" s="401"/>
      <c r="L41" s="188"/>
      <c r="M41" s="402"/>
      <c r="N41" s="402"/>
      <c r="O41" s="402"/>
    </row>
    <row r="42" spans="1:15" s="95" customFormat="1" ht="11.25">
      <c r="A42" s="94"/>
      <c r="B42" s="204"/>
      <c r="C42" s="386" t="s">
        <v>705</v>
      </c>
      <c r="D42" s="386"/>
      <c r="E42" s="386"/>
      <c r="F42" s="386"/>
      <c r="G42" s="386"/>
      <c r="H42" s="386"/>
      <c r="I42" s="386"/>
      <c r="J42" s="386"/>
      <c r="K42" s="386"/>
      <c r="L42" s="386"/>
      <c r="M42" s="386"/>
      <c r="N42" s="386"/>
      <c r="O42" s="386"/>
    </row>
    <row r="43" ht="12.75">
      <c r="B43" s="201"/>
    </row>
    <row r="44" ht="12.75">
      <c r="B44" s="201" t="s">
        <v>697</v>
      </c>
    </row>
    <row r="45" spans="1:15" ht="12.75">
      <c r="A45" s="183"/>
      <c r="G45" s="184"/>
      <c r="H45" s="184"/>
      <c r="I45" s="184"/>
      <c r="J45" s="184"/>
      <c r="K45" s="184"/>
      <c r="L45" s="184"/>
      <c r="M45" s="184"/>
      <c r="N45" s="184"/>
      <c r="O45" s="184"/>
    </row>
  </sheetData>
  <sheetProtection/>
  <mergeCells count="32">
    <mergeCell ref="C37:E37"/>
    <mergeCell ref="F37:K37"/>
    <mergeCell ref="M37:O37"/>
    <mergeCell ref="C38:O38"/>
    <mergeCell ref="C42:O42"/>
    <mergeCell ref="C41:E41"/>
    <mergeCell ref="F41:K41"/>
    <mergeCell ref="M41:O41"/>
    <mergeCell ref="A13:O13"/>
    <mergeCell ref="A34:K34"/>
    <mergeCell ref="A32:J32"/>
    <mergeCell ref="A33:J33"/>
    <mergeCell ref="N10:O10"/>
    <mergeCell ref="A11:A12"/>
    <mergeCell ref="B11:B12"/>
    <mergeCell ref="C11:C12"/>
    <mergeCell ref="D11:D12"/>
    <mergeCell ref="E11:J11"/>
    <mergeCell ref="K11:O11"/>
    <mergeCell ref="A8:O8"/>
    <mergeCell ref="N9:O9"/>
    <mergeCell ref="A5:B5"/>
    <mergeCell ref="C5:O5"/>
    <mergeCell ref="A6:B6"/>
    <mergeCell ref="C6:O6"/>
    <mergeCell ref="A1:O1"/>
    <mergeCell ref="A2:O2"/>
    <mergeCell ref="A3:O3"/>
    <mergeCell ref="A4:B4"/>
    <mergeCell ref="C4:O4"/>
    <mergeCell ref="A7:B7"/>
    <mergeCell ref="C7:O7"/>
  </mergeCells>
  <printOptions horizontalCentered="1"/>
  <pageMargins left="0" right="0" top="0.7874015748031497" bottom="0.2362204724409449"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theme="6" tint="-0.4999699890613556"/>
  </sheetPr>
  <dimension ref="A1:O92"/>
  <sheetViews>
    <sheetView zoomScaleSheetLayoutView="100" zoomScalePageLayoutView="0" workbookViewId="0" topLeftCell="A1">
      <selection activeCell="B63" sqref="B62:B63"/>
    </sheetView>
  </sheetViews>
  <sheetFormatPr defaultColWidth="9.28125" defaultRowHeight="12.75"/>
  <cols>
    <col min="1" max="1" width="5.28125" style="97" customWidth="1"/>
    <col min="2" max="2" width="35.28125" style="98" customWidth="1"/>
    <col min="3" max="3" width="3.7109375" style="99" customWidth="1"/>
    <col min="4" max="4" width="7.57421875" style="99" customWidth="1"/>
    <col min="5" max="5" width="6.5742187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3.5" customHeight="1">
      <c r="A1" s="388" t="s">
        <v>132</v>
      </c>
      <c r="B1" s="389"/>
      <c r="C1" s="388"/>
      <c r="D1" s="388"/>
      <c r="E1" s="388"/>
      <c r="F1" s="388"/>
      <c r="G1" s="388"/>
      <c r="H1" s="388"/>
      <c r="I1" s="388"/>
      <c r="J1" s="388"/>
      <c r="K1" s="388"/>
      <c r="L1" s="388"/>
      <c r="M1" s="388"/>
      <c r="N1" s="388"/>
      <c r="O1" s="388"/>
    </row>
    <row r="2" spans="1:15" s="48" customFormat="1" ht="18.75" customHeight="1">
      <c r="A2" s="390" t="s">
        <v>693</v>
      </c>
      <c r="B2" s="389"/>
      <c r="C2" s="388"/>
      <c r="D2" s="388"/>
      <c r="E2" s="388"/>
      <c r="F2" s="388"/>
      <c r="G2" s="388"/>
      <c r="H2" s="388"/>
      <c r="I2" s="388"/>
      <c r="J2" s="388"/>
      <c r="K2" s="388"/>
      <c r="L2" s="388"/>
      <c r="M2" s="388"/>
      <c r="N2" s="388"/>
      <c r="O2" s="388"/>
    </row>
    <row r="3" spans="1:15" s="48" customFormat="1" ht="7.5" customHeight="1">
      <c r="A3" s="391" t="s">
        <v>294</v>
      </c>
      <c r="B3" s="392"/>
      <c r="C3" s="391"/>
      <c r="D3" s="391"/>
      <c r="E3" s="391"/>
      <c r="F3" s="391"/>
      <c r="G3" s="391"/>
      <c r="H3" s="391"/>
      <c r="I3" s="391"/>
      <c r="J3" s="391"/>
      <c r="K3" s="391"/>
      <c r="L3" s="391"/>
      <c r="M3" s="391"/>
      <c r="N3" s="391"/>
      <c r="O3" s="391"/>
    </row>
    <row r="4" spans="1:15" s="48" customFormat="1" ht="18.75" customHeight="1">
      <c r="A4" s="393" t="s">
        <v>295</v>
      </c>
      <c r="B4" s="393"/>
      <c r="C4" s="394" t="str">
        <f>A2</f>
        <v>Mārupes vidusskolas stadiona pārbūve</v>
      </c>
      <c r="D4" s="394"/>
      <c r="E4" s="394"/>
      <c r="F4" s="394"/>
      <c r="G4" s="394"/>
      <c r="H4" s="394"/>
      <c r="I4" s="394"/>
      <c r="J4" s="394"/>
      <c r="K4" s="394"/>
      <c r="L4" s="394"/>
      <c r="M4" s="394"/>
      <c r="N4" s="394"/>
      <c r="O4" s="394"/>
    </row>
    <row r="5" spans="1:15" s="48" customFormat="1" ht="15" customHeight="1">
      <c r="A5" s="393" t="s">
        <v>296</v>
      </c>
      <c r="B5" s="393"/>
      <c r="C5" s="394" t="str">
        <f>$A$13</f>
        <v>ELT</v>
      </c>
      <c r="D5" s="394"/>
      <c r="E5" s="394"/>
      <c r="F5" s="394"/>
      <c r="G5" s="394"/>
      <c r="H5" s="394"/>
      <c r="I5" s="394"/>
      <c r="J5" s="394"/>
      <c r="K5" s="394"/>
      <c r="L5" s="394"/>
      <c r="M5" s="394"/>
      <c r="N5" s="394"/>
      <c r="O5" s="394"/>
    </row>
    <row r="6" spans="1:15" s="48" customFormat="1" ht="18" customHeight="1">
      <c r="A6" s="393" t="s">
        <v>297</v>
      </c>
      <c r="B6" s="393"/>
      <c r="C6" s="394" t="s">
        <v>287</v>
      </c>
      <c r="D6" s="395"/>
      <c r="E6" s="395"/>
      <c r="F6" s="395"/>
      <c r="G6" s="395"/>
      <c r="H6" s="395"/>
      <c r="I6" s="395"/>
      <c r="J6" s="395"/>
      <c r="K6" s="395"/>
      <c r="L6" s="395"/>
      <c r="M6" s="395"/>
      <c r="N6" s="395"/>
      <c r="O6" s="395"/>
    </row>
    <row r="7" spans="1:15" s="48" customFormat="1" ht="15" customHeight="1">
      <c r="A7" s="393" t="s">
        <v>364</v>
      </c>
      <c r="B7" s="393"/>
      <c r="C7" s="398"/>
      <c r="D7" s="398"/>
      <c r="E7" s="398"/>
      <c r="F7" s="398"/>
      <c r="G7" s="398"/>
      <c r="H7" s="398"/>
      <c r="I7" s="398"/>
      <c r="J7" s="398"/>
      <c r="K7" s="398"/>
      <c r="L7" s="398"/>
      <c r="M7" s="398"/>
      <c r="N7" s="398"/>
      <c r="O7" s="398"/>
    </row>
    <row r="8" spans="1:15" s="48" customFormat="1" ht="15" customHeight="1">
      <c r="A8" s="399" t="s">
        <v>696</v>
      </c>
      <c r="B8" s="399"/>
      <c r="C8" s="393"/>
      <c r="D8" s="393"/>
      <c r="E8" s="393"/>
      <c r="F8" s="393"/>
      <c r="G8" s="393"/>
      <c r="H8" s="393"/>
      <c r="I8" s="393"/>
      <c r="J8" s="393"/>
      <c r="K8" s="393"/>
      <c r="L8" s="393"/>
      <c r="M8" s="393"/>
      <c r="N8" s="393"/>
      <c r="O8" s="393"/>
    </row>
    <row r="9" spans="1:15" s="48" customFormat="1" ht="15" customHeight="1">
      <c r="A9" s="79"/>
      <c r="B9" s="80"/>
      <c r="C9" s="81"/>
      <c r="D9" s="81"/>
      <c r="E9" s="78"/>
      <c r="F9" s="78"/>
      <c r="G9" s="78"/>
      <c r="H9" s="78"/>
      <c r="I9" s="78"/>
      <c r="J9" s="78"/>
      <c r="K9" s="78"/>
      <c r="L9" s="78" t="s">
        <v>333</v>
      </c>
      <c r="M9" s="82"/>
      <c r="N9" s="395">
        <f>$O$82</f>
        <v>0</v>
      </c>
      <c r="O9" s="395"/>
    </row>
    <row r="10" spans="1:15" s="48" customFormat="1" ht="15" customHeight="1">
      <c r="A10" s="79"/>
      <c r="B10" s="83"/>
      <c r="C10" s="81"/>
      <c r="D10" s="81"/>
      <c r="E10" s="78"/>
      <c r="F10" s="78"/>
      <c r="G10" s="78"/>
      <c r="H10" s="78"/>
      <c r="I10" s="78"/>
      <c r="J10" s="78"/>
      <c r="K10" s="78"/>
      <c r="L10" s="78" t="s">
        <v>298</v>
      </c>
      <c r="M10" s="82"/>
      <c r="N10" s="421"/>
      <c r="O10" s="421"/>
    </row>
    <row r="11" spans="1:15" s="87" customFormat="1" ht="13.5" customHeight="1">
      <c r="A11" s="382" t="s">
        <v>299</v>
      </c>
      <c r="B11" s="383" t="s">
        <v>300</v>
      </c>
      <c r="C11" s="453" t="s">
        <v>301</v>
      </c>
      <c r="D11" s="453" t="s">
        <v>302</v>
      </c>
      <c r="E11" s="385" t="s">
        <v>303</v>
      </c>
      <c r="F11" s="385"/>
      <c r="G11" s="385"/>
      <c r="H11" s="385"/>
      <c r="I11" s="385"/>
      <c r="J11" s="385"/>
      <c r="K11" s="383" t="s">
        <v>304</v>
      </c>
      <c r="L11" s="383"/>
      <c r="M11" s="383"/>
      <c r="N11" s="383"/>
      <c r="O11" s="383"/>
    </row>
    <row r="12" spans="1:15" s="87" customFormat="1" ht="60.75" customHeight="1">
      <c r="A12" s="382"/>
      <c r="B12" s="383"/>
      <c r="C12" s="453"/>
      <c r="D12" s="453"/>
      <c r="E12" s="85" t="s">
        <v>305</v>
      </c>
      <c r="F12" s="85" t="s">
        <v>365</v>
      </c>
      <c r="G12" s="85" t="s">
        <v>366</v>
      </c>
      <c r="H12" s="85" t="s">
        <v>367</v>
      </c>
      <c r="I12" s="85" t="s">
        <v>368</v>
      </c>
      <c r="J12" s="85" t="s">
        <v>369</v>
      </c>
      <c r="K12" s="85" t="s">
        <v>306</v>
      </c>
      <c r="L12" s="85" t="s">
        <v>366</v>
      </c>
      <c r="M12" s="85" t="s">
        <v>367</v>
      </c>
      <c r="N12" s="85" t="s">
        <v>368</v>
      </c>
      <c r="O12" s="85" t="s">
        <v>370</v>
      </c>
    </row>
    <row r="13" spans="1:15" ht="12.75">
      <c r="A13" s="380" t="s">
        <v>353</v>
      </c>
      <c r="B13" s="380"/>
      <c r="C13" s="380"/>
      <c r="D13" s="380"/>
      <c r="E13" s="380"/>
      <c r="F13" s="380"/>
      <c r="G13" s="380"/>
      <c r="H13" s="380"/>
      <c r="I13" s="380"/>
      <c r="J13" s="380"/>
      <c r="K13" s="380"/>
      <c r="L13" s="380"/>
      <c r="M13" s="380"/>
      <c r="N13" s="380"/>
      <c r="O13" s="380"/>
    </row>
    <row r="14" spans="1:15" ht="12.75">
      <c r="A14" s="452" t="s">
        <v>80</v>
      </c>
      <c r="B14" s="452"/>
      <c r="C14" s="452"/>
      <c r="D14" s="452"/>
      <c r="E14" s="452"/>
      <c r="F14" s="452"/>
      <c r="G14" s="452"/>
      <c r="H14" s="452"/>
      <c r="I14" s="452"/>
      <c r="J14" s="452"/>
      <c r="K14" s="452"/>
      <c r="L14" s="452"/>
      <c r="M14" s="452"/>
      <c r="N14" s="452"/>
      <c r="O14" s="452"/>
    </row>
    <row r="15" spans="1:15" ht="12.75">
      <c r="A15" s="245">
        <v>1</v>
      </c>
      <c r="B15" s="258" t="s">
        <v>33</v>
      </c>
      <c r="C15" s="247" t="s">
        <v>336</v>
      </c>
      <c r="D15" s="247">
        <v>85</v>
      </c>
      <c r="E15" s="249"/>
      <c r="F15" s="249"/>
      <c r="G15" s="249"/>
      <c r="H15" s="249"/>
      <c r="I15" s="249"/>
      <c r="J15" s="249"/>
      <c r="K15" s="249"/>
      <c r="L15" s="249"/>
      <c r="M15" s="249"/>
      <c r="N15" s="249"/>
      <c r="O15" s="249"/>
    </row>
    <row r="16" spans="1:15" ht="12.75">
      <c r="A16" s="245">
        <v>2</v>
      </c>
      <c r="B16" s="258" t="s">
        <v>38</v>
      </c>
      <c r="C16" s="247" t="s">
        <v>336</v>
      </c>
      <c r="D16" s="247">
        <v>440</v>
      </c>
      <c r="E16" s="249"/>
      <c r="F16" s="249"/>
      <c r="G16" s="249"/>
      <c r="H16" s="249"/>
      <c r="I16" s="249"/>
      <c r="J16" s="249"/>
      <c r="K16" s="249"/>
      <c r="L16" s="249"/>
      <c r="M16" s="249"/>
      <c r="N16" s="249"/>
      <c r="O16" s="249"/>
    </row>
    <row r="17" spans="1:15" ht="12.75">
      <c r="A17" s="245">
        <v>3</v>
      </c>
      <c r="B17" s="258" t="s">
        <v>34</v>
      </c>
      <c r="C17" s="247" t="s">
        <v>336</v>
      </c>
      <c r="D17" s="247">
        <v>431</v>
      </c>
      <c r="E17" s="249"/>
      <c r="F17" s="249"/>
      <c r="G17" s="249"/>
      <c r="H17" s="249"/>
      <c r="I17" s="249"/>
      <c r="J17" s="249"/>
      <c r="K17" s="249"/>
      <c r="L17" s="249"/>
      <c r="M17" s="249"/>
      <c r="N17" s="249"/>
      <c r="O17" s="249"/>
    </row>
    <row r="18" spans="1:15" ht="12.75">
      <c r="A18" s="245">
        <v>4</v>
      </c>
      <c r="B18" s="258" t="s">
        <v>36</v>
      </c>
      <c r="C18" s="247" t="s">
        <v>336</v>
      </c>
      <c r="D18" s="247">
        <v>60</v>
      </c>
      <c r="E18" s="249"/>
      <c r="F18" s="249"/>
      <c r="G18" s="249"/>
      <c r="H18" s="249"/>
      <c r="I18" s="249"/>
      <c r="J18" s="249"/>
      <c r="K18" s="249"/>
      <c r="L18" s="249"/>
      <c r="M18" s="249"/>
      <c r="N18" s="249"/>
      <c r="O18" s="249"/>
    </row>
    <row r="19" spans="1:15" ht="12.75">
      <c r="A19" s="245">
        <v>5</v>
      </c>
      <c r="B19" s="258" t="s">
        <v>37</v>
      </c>
      <c r="C19" s="247" t="s">
        <v>336</v>
      </c>
      <c r="D19" s="247">
        <v>360</v>
      </c>
      <c r="E19" s="249"/>
      <c r="F19" s="249"/>
      <c r="G19" s="249"/>
      <c r="H19" s="249"/>
      <c r="I19" s="249"/>
      <c r="J19" s="249"/>
      <c r="K19" s="249"/>
      <c r="L19" s="249"/>
      <c r="M19" s="249"/>
      <c r="N19" s="249"/>
      <c r="O19" s="249"/>
    </row>
    <row r="20" spans="1:15" ht="12.75">
      <c r="A20" s="245">
        <v>6</v>
      </c>
      <c r="B20" s="259" t="s">
        <v>292</v>
      </c>
      <c r="C20" s="247" t="s">
        <v>335</v>
      </c>
      <c r="D20" s="247">
        <v>1</v>
      </c>
      <c r="E20" s="249"/>
      <c r="F20" s="249"/>
      <c r="G20" s="249"/>
      <c r="H20" s="249"/>
      <c r="I20" s="249"/>
      <c r="J20" s="249"/>
      <c r="K20" s="249"/>
      <c r="L20" s="249"/>
      <c r="M20" s="249"/>
      <c r="N20" s="249"/>
      <c r="O20" s="249"/>
    </row>
    <row r="21" spans="1:15" ht="12.75">
      <c r="A21" s="245">
        <v>7</v>
      </c>
      <c r="B21" s="259" t="s">
        <v>272</v>
      </c>
      <c r="C21" s="247" t="s">
        <v>335</v>
      </c>
      <c r="D21" s="247">
        <v>1</v>
      </c>
      <c r="E21" s="249"/>
      <c r="F21" s="249"/>
      <c r="G21" s="249"/>
      <c r="H21" s="249"/>
      <c r="I21" s="249"/>
      <c r="J21" s="249"/>
      <c r="K21" s="249"/>
      <c r="L21" s="249"/>
      <c r="M21" s="249"/>
      <c r="N21" s="249"/>
      <c r="O21" s="249"/>
    </row>
    <row r="22" spans="1:15" ht="12.75">
      <c r="A22" s="245">
        <v>8</v>
      </c>
      <c r="B22" s="258" t="s">
        <v>685</v>
      </c>
      <c r="C22" s="247" t="s">
        <v>335</v>
      </c>
      <c r="D22" s="247">
        <v>1</v>
      </c>
      <c r="E22" s="249"/>
      <c r="F22" s="249"/>
      <c r="G22" s="249"/>
      <c r="H22" s="249"/>
      <c r="I22" s="249"/>
      <c r="J22" s="249"/>
      <c r="K22" s="249"/>
      <c r="L22" s="249"/>
      <c r="M22" s="249"/>
      <c r="N22" s="249"/>
      <c r="O22" s="249"/>
    </row>
    <row r="23" spans="1:15" ht="12.75">
      <c r="A23" s="245">
        <v>9</v>
      </c>
      <c r="B23" s="258" t="s">
        <v>684</v>
      </c>
      <c r="C23" s="247" t="s">
        <v>337</v>
      </c>
      <c r="D23" s="247">
        <v>12</v>
      </c>
      <c r="E23" s="249"/>
      <c r="F23" s="249"/>
      <c r="G23" s="249"/>
      <c r="H23" s="249"/>
      <c r="I23" s="249"/>
      <c r="J23" s="249"/>
      <c r="K23" s="249"/>
      <c r="L23" s="249"/>
      <c r="M23" s="249"/>
      <c r="N23" s="249"/>
      <c r="O23" s="249"/>
    </row>
    <row r="24" spans="1:15" ht="12.75">
      <c r="A24" s="245">
        <v>10</v>
      </c>
      <c r="B24" s="258" t="s">
        <v>683</v>
      </c>
      <c r="C24" s="247" t="s">
        <v>206</v>
      </c>
      <c r="D24" s="247">
        <v>60</v>
      </c>
      <c r="E24" s="249"/>
      <c r="F24" s="249"/>
      <c r="G24" s="249"/>
      <c r="H24" s="249"/>
      <c r="I24" s="249"/>
      <c r="J24" s="249"/>
      <c r="K24" s="249"/>
      <c r="L24" s="249"/>
      <c r="M24" s="249"/>
      <c r="N24" s="249"/>
      <c r="O24" s="249"/>
    </row>
    <row r="25" spans="1:15" ht="12.75">
      <c r="A25" s="245">
        <v>11</v>
      </c>
      <c r="B25" s="258" t="s">
        <v>682</v>
      </c>
      <c r="C25" s="247" t="s">
        <v>337</v>
      </c>
      <c r="D25" s="247">
        <v>24</v>
      </c>
      <c r="E25" s="249"/>
      <c r="F25" s="249"/>
      <c r="G25" s="249"/>
      <c r="H25" s="249"/>
      <c r="I25" s="249"/>
      <c r="J25" s="249"/>
      <c r="K25" s="249"/>
      <c r="L25" s="249"/>
      <c r="M25" s="249"/>
      <c r="N25" s="249"/>
      <c r="O25" s="249"/>
    </row>
    <row r="26" spans="1:15" ht="12.75">
      <c r="A26" s="245">
        <v>12</v>
      </c>
      <c r="B26" s="258" t="s">
        <v>39</v>
      </c>
      <c r="C26" s="247" t="s">
        <v>336</v>
      </c>
      <c r="D26" s="247">
        <v>396</v>
      </c>
      <c r="E26" s="249"/>
      <c r="F26" s="249"/>
      <c r="G26" s="249"/>
      <c r="H26" s="249"/>
      <c r="I26" s="249"/>
      <c r="J26" s="249"/>
      <c r="K26" s="249"/>
      <c r="L26" s="249"/>
      <c r="M26" s="249"/>
      <c r="N26" s="249"/>
      <c r="O26" s="249"/>
    </row>
    <row r="27" spans="1:15" ht="12.75">
      <c r="A27" s="245">
        <v>13</v>
      </c>
      <c r="B27" s="258" t="s">
        <v>40</v>
      </c>
      <c r="C27" s="247" t="s">
        <v>336</v>
      </c>
      <c r="D27" s="247">
        <v>22</v>
      </c>
      <c r="E27" s="249"/>
      <c r="F27" s="249"/>
      <c r="G27" s="249"/>
      <c r="H27" s="249"/>
      <c r="I27" s="249"/>
      <c r="J27" s="249"/>
      <c r="K27" s="249"/>
      <c r="L27" s="249"/>
      <c r="M27" s="249"/>
      <c r="N27" s="249"/>
      <c r="O27" s="249"/>
    </row>
    <row r="28" spans="1:15" ht="12.75">
      <c r="A28" s="245">
        <v>14</v>
      </c>
      <c r="B28" s="258" t="s">
        <v>196</v>
      </c>
      <c r="C28" s="247" t="s">
        <v>336</v>
      </c>
      <c r="D28" s="247">
        <v>20</v>
      </c>
      <c r="E28" s="249"/>
      <c r="F28" s="249"/>
      <c r="G28" s="249"/>
      <c r="H28" s="249"/>
      <c r="I28" s="249"/>
      <c r="J28" s="249"/>
      <c r="K28" s="249"/>
      <c r="L28" s="249"/>
      <c r="M28" s="249"/>
      <c r="N28" s="249"/>
      <c r="O28" s="249"/>
    </row>
    <row r="29" spans="1:15" ht="12.75">
      <c r="A29" s="245">
        <v>15</v>
      </c>
      <c r="B29" s="258" t="s">
        <v>41</v>
      </c>
      <c r="C29" s="247" t="s">
        <v>336</v>
      </c>
      <c r="D29" s="247">
        <v>50</v>
      </c>
      <c r="E29" s="249"/>
      <c r="F29" s="249"/>
      <c r="G29" s="249"/>
      <c r="H29" s="249"/>
      <c r="I29" s="249"/>
      <c r="J29" s="249"/>
      <c r="K29" s="249"/>
      <c r="L29" s="249"/>
      <c r="M29" s="249"/>
      <c r="N29" s="249"/>
      <c r="O29" s="249"/>
    </row>
    <row r="30" spans="1:15" ht="12.75">
      <c r="A30" s="245">
        <v>16</v>
      </c>
      <c r="B30" s="258" t="s">
        <v>42</v>
      </c>
      <c r="C30" s="247" t="s">
        <v>336</v>
      </c>
      <c r="D30" s="247">
        <v>956</v>
      </c>
      <c r="E30" s="249"/>
      <c r="F30" s="249"/>
      <c r="G30" s="249"/>
      <c r="H30" s="249"/>
      <c r="I30" s="249"/>
      <c r="J30" s="249"/>
      <c r="K30" s="249"/>
      <c r="L30" s="249"/>
      <c r="M30" s="249"/>
      <c r="N30" s="249"/>
      <c r="O30" s="249"/>
    </row>
    <row r="31" spans="1:15" ht="12.75">
      <c r="A31" s="245">
        <v>17</v>
      </c>
      <c r="B31" s="258" t="s">
        <v>197</v>
      </c>
      <c r="C31" s="247" t="s">
        <v>337</v>
      </c>
      <c r="D31" s="247">
        <v>2</v>
      </c>
      <c r="E31" s="249"/>
      <c r="F31" s="249"/>
      <c r="G31" s="249"/>
      <c r="H31" s="249"/>
      <c r="I31" s="249"/>
      <c r="J31" s="249"/>
      <c r="K31" s="249"/>
      <c r="L31" s="249"/>
      <c r="M31" s="249"/>
      <c r="N31" s="249"/>
      <c r="O31" s="249"/>
    </row>
    <row r="32" spans="1:15" ht="12.75">
      <c r="A32" s="245">
        <v>18</v>
      </c>
      <c r="B32" s="258" t="s">
        <v>198</v>
      </c>
      <c r="C32" s="247" t="s">
        <v>337</v>
      </c>
      <c r="D32" s="247">
        <v>16</v>
      </c>
      <c r="E32" s="249"/>
      <c r="F32" s="249"/>
      <c r="G32" s="249"/>
      <c r="H32" s="249"/>
      <c r="I32" s="249"/>
      <c r="J32" s="249"/>
      <c r="K32" s="249"/>
      <c r="L32" s="249"/>
      <c r="M32" s="249"/>
      <c r="N32" s="249"/>
      <c r="O32" s="249"/>
    </row>
    <row r="33" spans="1:15" ht="12.75">
      <c r="A33" s="245">
        <v>19</v>
      </c>
      <c r="B33" s="259" t="s">
        <v>43</v>
      </c>
      <c r="C33" s="247" t="s">
        <v>335</v>
      </c>
      <c r="D33" s="247">
        <v>1</v>
      </c>
      <c r="E33" s="249"/>
      <c r="F33" s="249"/>
      <c r="G33" s="249"/>
      <c r="H33" s="249"/>
      <c r="I33" s="249"/>
      <c r="J33" s="249"/>
      <c r="K33" s="249"/>
      <c r="L33" s="249"/>
      <c r="M33" s="249"/>
      <c r="N33" s="249"/>
      <c r="O33" s="249"/>
    </row>
    <row r="34" spans="1:15" ht="12.75">
      <c r="A34" s="245">
        <v>20</v>
      </c>
      <c r="B34" s="259" t="s">
        <v>292</v>
      </c>
      <c r="C34" s="247" t="s">
        <v>335</v>
      </c>
      <c r="D34" s="247">
        <v>1</v>
      </c>
      <c r="E34" s="249"/>
      <c r="F34" s="249"/>
      <c r="G34" s="249"/>
      <c r="H34" s="249"/>
      <c r="I34" s="249"/>
      <c r="J34" s="249"/>
      <c r="K34" s="249"/>
      <c r="L34" s="249"/>
      <c r="M34" s="249"/>
      <c r="N34" s="249"/>
      <c r="O34" s="249"/>
    </row>
    <row r="35" spans="1:15" ht="12.75" customHeight="1">
      <c r="A35" s="454" t="s">
        <v>81</v>
      </c>
      <c r="B35" s="454"/>
      <c r="C35" s="454"/>
      <c r="D35" s="454"/>
      <c r="E35" s="454"/>
      <c r="F35" s="454"/>
      <c r="G35" s="454"/>
      <c r="H35" s="454"/>
      <c r="I35" s="454"/>
      <c r="J35" s="454"/>
      <c r="K35" s="454"/>
      <c r="L35" s="454"/>
      <c r="M35" s="454"/>
      <c r="N35" s="454"/>
      <c r="O35" s="454"/>
    </row>
    <row r="36" spans="1:15" ht="12.75" customHeight="1">
      <c r="A36" s="245">
        <v>21</v>
      </c>
      <c r="B36" s="258" t="s">
        <v>199</v>
      </c>
      <c r="C36" s="247" t="s">
        <v>335</v>
      </c>
      <c r="D36" s="247">
        <v>1</v>
      </c>
      <c r="E36" s="249"/>
      <c r="F36" s="249"/>
      <c r="G36" s="249"/>
      <c r="H36" s="249"/>
      <c r="I36" s="249"/>
      <c r="J36" s="249"/>
      <c r="K36" s="249"/>
      <c r="L36" s="249"/>
      <c r="M36" s="249"/>
      <c r="N36" s="249"/>
      <c r="O36" s="249"/>
    </row>
    <row r="37" spans="1:15" ht="12.75" customHeight="1">
      <c r="A37" s="245">
        <v>22</v>
      </c>
      <c r="B37" s="258" t="s">
        <v>273</v>
      </c>
      <c r="C37" s="247" t="s">
        <v>335</v>
      </c>
      <c r="D37" s="247">
        <v>1</v>
      </c>
      <c r="E37" s="249"/>
      <c r="F37" s="249"/>
      <c r="G37" s="249"/>
      <c r="H37" s="249"/>
      <c r="I37" s="249"/>
      <c r="J37" s="249"/>
      <c r="K37" s="249"/>
      <c r="L37" s="249"/>
      <c r="M37" s="249"/>
      <c r="N37" s="249"/>
      <c r="O37" s="249"/>
    </row>
    <row r="38" spans="1:15" ht="25.5">
      <c r="A38" s="245">
        <v>23</v>
      </c>
      <c r="B38" s="258" t="s">
        <v>277</v>
      </c>
      <c r="C38" s="247" t="s">
        <v>337</v>
      </c>
      <c r="D38" s="247">
        <v>6</v>
      </c>
      <c r="E38" s="249"/>
      <c r="F38" s="249"/>
      <c r="G38" s="249"/>
      <c r="H38" s="249"/>
      <c r="I38" s="249"/>
      <c r="J38" s="249"/>
      <c r="K38" s="249"/>
      <c r="L38" s="249"/>
      <c r="M38" s="249"/>
      <c r="N38" s="249"/>
      <c r="O38" s="249"/>
    </row>
    <row r="39" spans="1:15" ht="25.5">
      <c r="A39" s="245">
        <v>24</v>
      </c>
      <c r="B39" s="258" t="s">
        <v>274</v>
      </c>
      <c r="C39" s="247" t="s">
        <v>337</v>
      </c>
      <c r="D39" s="247">
        <v>6</v>
      </c>
      <c r="E39" s="249"/>
      <c r="F39" s="249"/>
      <c r="G39" s="249"/>
      <c r="H39" s="249"/>
      <c r="I39" s="249"/>
      <c r="J39" s="249"/>
      <c r="K39" s="249"/>
      <c r="L39" s="249"/>
      <c r="M39" s="249"/>
      <c r="N39" s="249"/>
      <c r="O39" s="249"/>
    </row>
    <row r="40" spans="1:15" ht="25.5">
      <c r="A40" s="245">
        <v>25</v>
      </c>
      <c r="B40" s="258" t="s">
        <v>275</v>
      </c>
      <c r="C40" s="247" t="s">
        <v>335</v>
      </c>
      <c r="D40" s="247">
        <v>36</v>
      </c>
      <c r="E40" s="249"/>
      <c r="F40" s="249"/>
      <c r="G40" s="249"/>
      <c r="H40" s="249"/>
      <c r="I40" s="249"/>
      <c r="J40" s="249"/>
      <c r="K40" s="249"/>
      <c r="L40" s="249"/>
      <c r="M40" s="249"/>
      <c r="N40" s="249"/>
      <c r="O40" s="249"/>
    </row>
    <row r="41" spans="1:15" ht="12.75">
      <c r="A41" s="245">
        <v>26</v>
      </c>
      <c r="B41" s="258" t="s">
        <v>276</v>
      </c>
      <c r="C41" s="247" t="s">
        <v>337</v>
      </c>
      <c r="D41" s="247">
        <v>6</v>
      </c>
      <c r="E41" s="249"/>
      <c r="F41" s="249"/>
      <c r="G41" s="249"/>
      <c r="H41" s="249"/>
      <c r="I41" s="249"/>
      <c r="J41" s="249"/>
      <c r="K41" s="249"/>
      <c r="L41" s="249"/>
      <c r="M41" s="249"/>
      <c r="N41" s="249"/>
      <c r="O41" s="249"/>
    </row>
    <row r="42" spans="1:15" ht="12.75">
      <c r="A42" s="245">
        <v>27</v>
      </c>
      <c r="B42" s="258" t="s">
        <v>200</v>
      </c>
      <c r="C42" s="247" t="s">
        <v>337</v>
      </c>
      <c r="D42" s="247">
        <v>36</v>
      </c>
      <c r="E42" s="249"/>
      <c r="F42" s="249"/>
      <c r="G42" s="249"/>
      <c r="H42" s="249"/>
      <c r="I42" s="249"/>
      <c r="J42" s="249"/>
      <c r="K42" s="249"/>
      <c r="L42" s="249"/>
      <c r="M42" s="249"/>
      <c r="N42" s="249"/>
      <c r="O42" s="249"/>
    </row>
    <row r="43" spans="1:15" ht="12.75">
      <c r="A43" s="245">
        <v>28</v>
      </c>
      <c r="B43" s="258" t="s">
        <v>279</v>
      </c>
      <c r="C43" s="247" t="s">
        <v>337</v>
      </c>
      <c r="D43" s="247">
        <v>6</v>
      </c>
      <c r="E43" s="249"/>
      <c r="F43" s="249"/>
      <c r="G43" s="249"/>
      <c r="H43" s="249"/>
      <c r="I43" s="249"/>
      <c r="J43" s="249"/>
      <c r="K43" s="249"/>
      <c r="L43" s="249"/>
      <c r="M43" s="249"/>
      <c r="N43" s="249"/>
      <c r="O43" s="249"/>
    </row>
    <row r="44" spans="1:15" ht="12.75">
      <c r="A44" s="245">
        <v>29</v>
      </c>
      <c r="B44" s="258" t="s">
        <v>278</v>
      </c>
      <c r="C44" s="247" t="s">
        <v>337</v>
      </c>
      <c r="D44" s="247">
        <v>18</v>
      </c>
      <c r="E44" s="249"/>
      <c r="F44" s="249"/>
      <c r="G44" s="249"/>
      <c r="H44" s="249"/>
      <c r="I44" s="249"/>
      <c r="J44" s="249"/>
      <c r="K44" s="249"/>
      <c r="L44" s="249"/>
      <c r="M44" s="249"/>
      <c r="N44" s="249"/>
      <c r="O44" s="249"/>
    </row>
    <row r="45" spans="1:15" ht="12.75">
      <c r="A45" s="245">
        <v>30</v>
      </c>
      <c r="B45" s="258" t="s">
        <v>280</v>
      </c>
      <c r="C45" s="247" t="s">
        <v>337</v>
      </c>
      <c r="D45" s="247">
        <v>2</v>
      </c>
      <c r="E45" s="249"/>
      <c r="F45" s="249"/>
      <c r="G45" s="249"/>
      <c r="H45" s="249"/>
      <c r="I45" s="249"/>
      <c r="J45" s="249"/>
      <c r="K45" s="249"/>
      <c r="L45" s="249"/>
      <c r="M45" s="249"/>
      <c r="N45" s="249"/>
      <c r="O45" s="249"/>
    </row>
    <row r="46" spans="1:15" ht="12.75">
      <c r="A46" s="245">
        <v>31</v>
      </c>
      <c r="B46" s="258" t="s">
        <v>281</v>
      </c>
      <c r="C46" s="247" t="s">
        <v>337</v>
      </c>
      <c r="D46" s="247">
        <v>3</v>
      </c>
      <c r="E46" s="249"/>
      <c r="F46" s="249"/>
      <c r="G46" s="249"/>
      <c r="H46" s="249"/>
      <c r="I46" s="249"/>
      <c r="J46" s="249"/>
      <c r="K46" s="249"/>
      <c r="L46" s="249"/>
      <c r="M46" s="249"/>
      <c r="N46" s="249"/>
      <c r="O46" s="249"/>
    </row>
    <row r="47" spans="1:15" ht="12.75">
      <c r="A47" s="245">
        <v>32</v>
      </c>
      <c r="B47" s="258" t="s">
        <v>283</v>
      </c>
      <c r="C47" s="247" t="s">
        <v>337</v>
      </c>
      <c r="D47" s="247">
        <v>1</v>
      </c>
      <c r="E47" s="249"/>
      <c r="F47" s="249"/>
      <c r="G47" s="249"/>
      <c r="H47" s="249"/>
      <c r="I47" s="249"/>
      <c r="J47" s="249"/>
      <c r="K47" s="249"/>
      <c r="L47" s="249"/>
      <c r="M47" s="249"/>
      <c r="N47" s="249"/>
      <c r="O47" s="249"/>
    </row>
    <row r="48" spans="1:15" ht="12.75">
      <c r="A48" s="245">
        <v>33</v>
      </c>
      <c r="B48" s="258" t="s">
        <v>282</v>
      </c>
      <c r="C48" s="247" t="s">
        <v>337</v>
      </c>
      <c r="D48" s="247">
        <v>1</v>
      </c>
      <c r="E48" s="249"/>
      <c r="F48" s="249"/>
      <c r="G48" s="249"/>
      <c r="H48" s="249"/>
      <c r="I48" s="249"/>
      <c r="J48" s="249"/>
      <c r="K48" s="249"/>
      <c r="L48" s="249"/>
      <c r="M48" s="249"/>
      <c r="N48" s="249"/>
      <c r="O48" s="249"/>
    </row>
    <row r="49" spans="1:15" ht="12.75">
      <c r="A49" s="245">
        <v>34</v>
      </c>
      <c r="B49" s="258" t="s">
        <v>284</v>
      </c>
      <c r="C49" s="247" t="s">
        <v>337</v>
      </c>
      <c r="D49" s="247">
        <v>1</v>
      </c>
      <c r="E49" s="249"/>
      <c r="F49" s="249"/>
      <c r="G49" s="249"/>
      <c r="H49" s="249"/>
      <c r="I49" s="249"/>
      <c r="J49" s="249"/>
      <c r="K49" s="249"/>
      <c r="L49" s="249"/>
      <c r="M49" s="249"/>
      <c r="N49" s="249"/>
      <c r="O49" s="249"/>
    </row>
    <row r="50" spans="1:15" ht="12.75">
      <c r="A50" s="245">
        <v>35</v>
      </c>
      <c r="B50" s="258" t="s">
        <v>44</v>
      </c>
      <c r="C50" s="247" t="s">
        <v>337</v>
      </c>
      <c r="D50" s="247">
        <v>24</v>
      </c>
      <c r="E50" s="249"/>
      <c r="F50" s="249"/>
      <c r="G50" s="249"/>
      <c r="H50" s="249"/>
      <c r="I50" s="249"/>
      <c r="J50" s="249"/>
      <c r="K50" s="249"/>
      <c r="L50" s="249"/>
      <c r="M50" s="249"/>
      <c r="N50" s="249"/>
      <c r="O50" s="249"/>
    </row>
    <row r="51" spans="1:15" ht="12.75">
      <c r="A51" s="245">
        <v>36</v>
      </c>
      <c r="B51" s="258" t="s">
        <v>45</v>
      </c>
      <c r="C51" s="247" t="s">
        <v>337</v>
      </c>
      <c r="D51" s="247">
        <v>6</v>
      </c>
      <c r="E51" s="249"/>
      <c r="F51" s="249"/>
      <c r="G51" s="249"/>
      <c r="H51" s="249"/>
      <c r="I51" s="249"/>
      <c r="J51" s="249"/>
      <c r="K51" s="249"/>
      <c r="L51" s="249"/>
      <c r="M51" s="249"/>
      <c r="N51" s="249"/>
      <c r="O51" s="249"/>
    </row>
    <row r="52" spans="1:15" ht="14.25">
      <c r="A52" s="245">
        <v>37</v>
      </c>
      <c r="B52" s="258" t="s">
        <v>46</v>
      </c>
      <c r="C52" s="247" t="s">
        <v>744</v>
      </c>
      <c r="D52" s="247">
        <v>76</v>
      </c>
      <c r="E52" s="249"/>
      <c r="F52" s="249"/>
      <c r="G52" s="249"/>
      <c r="H52" s="249"/>
      <c r="I52" s="249"/>
      <c r="J52" s="249"/>
      <c r="K52" s="249"/>
      <c r="L52" s="249"/>
      <c r="M52" s="249"/>
      <c r="N52" s="249"/>
      <c r="O52" s="249"/>
    </row>
    <row r="53" spans="1:15" ht="10.5" customHeight="1">
      <c r="A53" s="245">
        <v>38</v>
      </c>
      <c r="B53" s="259" t="s">
        <v>292</v>
      </c>
      <c r="C53" s="247" t="s">
        <v>335</v>
      </c>
      <c r="D53" s="247">
        <v>1</v>
      </c>
      <c r="E53" s="249"/>
      <c r="F53" s="249"/>
      <c r="G53" s="249"/>
      <c r="H53" s="249"/>
      <c r="I53" s="249"/>
      <c r="J53" s="249"/>
      <c r="K53" s="249"/>
      <c r="L53" s="249"/>
      <c r="M53" s="249"/>
      <c r="N53" s="249"/>
      <c r="O53" s="249"/>
    </row>
    <row r="54" spans="1:15" ht="10.5" customHeight="1">
      <c r="A54" s="260" t="s">
        <v>313</v>
      </c>
      <c r="B54" s="261" t="s">
        <v>353</v>
      </c>
      <c r="C54" s="247"/>
      <c r="D54" s="247"/>
      <c r="E54" s="249"/>
      <c r="F54" s="249"/>
      <c r="G54" s="249"/>
      <c r="H54" s="249"/>
      <c r="I54" s="249"/>
      <c r="J54" s="249"/>
      <c r="K54" s="249"/>
      <c r="L54" s="249"/>
      <c r="M54" s="249"/>
      <c r="N54" s="249"/>
      <c r="O54" s="249"/>
    </row>
    <row r="55" spans="1:15" ht="10.5" customHeight="1">
      <c r="A55" s="451" t="s">
        <v>59</v>
      </c>
      <c r="B55" s="451"/>
      <c r="C55" s="451"/>
      <c r="D55" s="451"/>
      <c r="E55" s="451"/>
      <c r="F55" s="451"/>
      <c r="G55" s="451"/>
      <c r="H55" s="451"/>
      <c r="I55" s="451"/>
      <c r="J55" s="451"/>
      <c r="K55" s="451"/>
      <c r="L55" s="451"/>
      <c r="M55" s="451"/>
      <c r="N55" s="451"/>
      <c r="O55" s="451"/>
    </row>
    <row r="56" spans="1:15" ht="10.5" customHeight="1">
      <c r="A56" s="245">
        <v>39</v>
      </c>
      <c r="B56" s="262" t="s">
        <v>60</v>
      </c>
      <c r="C56" s="263" t="s">
        <v>336</v>
      </c>
      <c r="D56" s="264">
        <v>2</v>
      </c>
      <c r="E56" s="249"/>
      <c r="F56" s="249"/>
      <c r="G56" s="249"/>
      <c r="H56" s="249"/>
      <c r="I56" s="249"/>
      <c r="J56" s="249"/>
      <c r="K56" s="249"/>
      <c r="L56" s="249"/>
      <c r="M56" s="249"/>
      <c r="N56" s="249"/>
      <c r="O56" s="249"/>
    </row>
    <row r="57" spans="1:15" ht="38.25">
      <c r="A57" s="245">
        <v>40</v>
      </c>
      <c r="B57" s="262" t="s">
        <v>202</v>
      </c>
      <c r="C57" s="247" t="s">
        <v>337</v>
      </c>
      <c r="D57" s="264">
        <v>1</v>
      </c>
      <c r="E57" s="249"/>
      <c r="F57" s="249"/>
      <c r="G57" s="249"/>
      <c r="H57" s="249"/>
      <c r="I57" s="249"/>
      <c r="J57" s="249"/>
      <c r="K57" s="249"/>
      <c r="L57" s="249"/>
      <c r="M57" s="249"/>
      <c r="N57" s="249"/>
      <c r="O57" s="249"/>
    </row>
    <row r="58" spans="1:15" ht="25.5">
      <c r="A58" s="245">
        <v>41</v>
      </c>
      <c r="B58" s="262" t="s">
        <v>754</v>
      </c>
      <c r="C58" s="247" t="s">
        <v>337</v>
      </c>
      <c r="D58" s="264">
        <v>1</v>
      </c>
      <c r="E58" s="249"/>
      <c r="F58" s="249"/>
      <c r="G58" s="249"/>
      <c r="H58" s="249"/>
      <c r="I58" s="249"/>
      <c r="J58" s="249"/>
      <c r="K58" s="249"/>
      <c r="L58" s="249"/>
      <c r="M58" s="249"/>
      <c r="N58" s="249"/>
      <c r="O58" s="249"/>
    </row>
    <row r="59" spans="1:15" ht="12" customHeight="1">
      <c r="A59" s="454" t="s">
        <v>201</v>
      </c>
      <c r="B59" s="454"/>
      <c r="C59" s="454"/>
      <c r="D59" s="454"/>
      <c r="E59" s="454"/>
      <c r="F59" s="454"/>
      <c r="G59" s="454"/>
      <c r="H59" s="454"/>
      <c r="I59" s="454"/>
      <c r="J59" s="454"/>
      <c r="K59" s="454"/>
      <c r="L59" s="454"/>
      <c r="M59" s="454"/>
      <c r="N59" s="454"/>
      <c r="O59" s="454"/>
    </row>
    <row r="60" spans="1:15" ht="12.75">
      <c r="A60" s="245">
        <v>42</v>
      </c>
      <c r="B60" s="258" t="s">
        <v>47</v>
      </c>
      <c r="C60" s="247" t="s">
        <v>206</v>
      </c>
      <c r="D60" s="247">
        <v>1112</v>
      </c>
      <c r="E60" s="249"/>
      <c r="F60" s="249"/>
      <c r="G60" s="249"/>
      <c r="H60" s="249"/>
      <c r="I60" s="249"/>
      <c r="J60" s="249"/>
      <c r="K60" s="249"/>
      <c r="L60" s="249"/>
      <c r="M60" s="249"/>
      <c r="N60" s="249"/>
      <c r="O60" s="249"/>
    </row>
    <row r="61" spans="1:15" ht="12.75">
      <c r="A61" s="245">
        <v>43</v>
      </c>
      <c r="B61" s="259" t="s">
        <v>48</v>
      </c>
      <c r="C61" s="247" t="s">
        <v>206</v>
      </c>
      <c r="D61" s="247">
        <v>488</v>
      </c>
      <c r="E61" s="249"/>
      <c r="F61" s="249"/>
      <c r="G61" s="249"/>
      <c r="H61" s="249"/>
      <c r="I61" s="249"/>
      <c r="J61" s="249"/>
      <c r="K61" s="249"/>
      <c r="L61" s="249"/>
      <c r="M61" s="249"/>
      <c r="N61" s="249"/>
      <c r="O61" s="249"/>
    </row>
    <row r="62" spans="1:15" ht="25.5">
      <c r="A62" s="245">
        <v>44</v>
      </c>
      <c r="B62" s="258" t="s">
        <v>49</v>
      </c>
      <c r="C62" s="247" t="s">
        <v>206</v>
      </c>
      <c r="D62" s="247">
        <v>1112</v>
      </c>
      <c r="E62" s="249"/>
      <c r="F62" s="249"/>
      <c r="G62" s="249"/>
      <c r="H62" s="249"/>
      <c r="I62" s="249"/>
      <c r="J62" s="249"/>
      <c r="K62" s="249"/>
      <c r="L62" s="249"/>
      <c r="M62" s="249"/>
      <c r="N62" s="249"/>
      <c r="O62" s="249"/>
    </row>
    <row r="63" spans="1:15" ht="12.75">
      <c r="A63" s="245">
        <v>45</v>
      </c>
      <c r="B63" s="258" t="s">
        <v>50</v>
      </c>
      <c r="C63" s="247" t="s">
        <v>206</v>
      </c>
      <c r="D63" s="247">
        <v>127</v>
      </c>
      <c r="E63" s="249"/>
      <c r="F63" s="249"/>
      <c r="G63" s="249"/>
      <c r="H63" s="249"/>
      <c r="I63" s="249"/>
      <c r="J63" s="249"/>
      <c r="K63" s="249"/>
      <c r="L63" s="249"/>
      <c r="M63" s="249"/>
      <c r="N63" s="249"/>
      <c r="O63" s="249"/>
    </row>
    <row r="64" spans="1:15" ht="12.75">
      <c r="A64" s="245">
        <v>46</v>
      </c>
      <c r="B64" s="258" t="s">
        <v>51</v>
      </c>
      <c r="C64" s="247" t="s">
        <v>206</v>
      </c>
      <c r="D64" s="247">
        <v>1112</v>
      </c>
      <c r="E64" s="249"/>
      <c r="F64" s="249"/>
      <c r="G64" s="249"/>
      <c r="H64" s="249"/>
      <c r="I64" s="249"/>
      <c r="J64" s="249"/>
      <c r="K64" s="249"/>
      <c r="L64" s="249"/>
      <c r="M64" s="249"/>
      <c r="N64" s="249"/>
      <c r="O64" s="249"/>
    </row>
    <row r="65" spans="1:15" ht="25.5">
      <c r="A65" s="245">
        <v>47</v>
      </c>
      <c r="B65" s="258" t="s">
        <v>52</v>
      </c>
      <c r="C65" s="247" t="s">
        <v>337</v>
      </c>
      <c r="D65" s="247">
        <v>6</v>
      </c>
      <c r="E65" s="249"/>
      <c r="F65" s="249"/>
      <c r="G65" s="249"/>
      <c r="H65" s="249"/>
      <c r="I65" s="249"/>
      <c r="J65" s="249"/>
      <c r="K65" s="249"/>
      <c r="L65" s="249"/>
      <c r="M65" s="249"/>
      <c r="N65" s="249"/>
      <c r="O65" s="249"/>
    </row>
    <row r="66" spans="1:15" ht="25.5">
      <c r="A66" s="245">
        <v>48</v>
      </c>
      <c r="B66" s="258" t="s">
        <v>53</v>
      </c>
      <c r="C66" s="247" t="s">
        <v>337</v>
      </c>
      <c r="D66" s="247">
        <v>6</v>
      </c>
      <c r="E66" s="249"/>
      <c r="F66" s="249"/>
      <c r="G66" s="249"/>
      <c r="H66" s="249"/>
      <c r="I66" s="249"/>
      <c r="J66" s="249"/>
      <c r="K66" s="249"/>
      <c r="L66" s="249"/>
      <c r="M66" s="249"/>
      <c r="N66" s="249"/>
      <c r="O66" s="249"/>
    </row>
    <row r="67" spans="1:15" ht="25.5">
      <c r="A67" s="245">
        <v>49</v>
      </c>
      <c r="B67" s="258" t="s">
        <v>203</v>
      </c>
      <c r="C67" s="247" t="s">
        <v>337</v>
      </c>
      <c r="D67" s="247">
        <v>6</v>
      </c>
      <c r="E67" s="249"/>
      <c r="F67" s="249"/>
      <c r="G67" s="249"/>
      <c r="H67" s="249"/>
      <c r="I67" s="249"/>
      <c r="J67" s="249"/>
      <c r="K67" s="249"/>
      <c r="L67" s="249"/>
      <c r="M67" s="249"/>
      <c r="N67" s="249"/>
      <c r="O67" s="249"/>
    </row>
    <row r="68" spans="1:15" ht="12.75">
      <c r="A68" s="245">
        <v>50</v>
      </c>
      <c r="B68" s="258" t="s">
        <v>54</v>
      </c>
      <c r="C68" s="247" t="s">
        <v>336</v>
      </c>
      <c r="D68" s="247">
        <v>416</v>
      </c>
      <c r="E68" s="249"/>
      <c r="F68" s="249"/>
      <c r="G68" s="249"/>
      <c r="H68" s="249"/>
      <c r="I68" s="249"/>
      <c r="J68" s="249"/>
      <c r="K68" s="249"/>
      <c r="L68" s="249"/>
      <c r="M68" s="249"/>
      <c r="N68" s="249"/>
      <c r="O68" s="249"/>
    </row>
    <row r="69" spans="1:15" ht="25.5">
      <c r="A69" s="245">
        <v>51</v>
      </c>
      <c r="B69" s="258" t="s">
        <v>55</v>
      </c>
      <c r="C69" s="247" t="s">
        <v>335</v>
      </c>
      <c r="D69" s="247">
        <v>24</v>
      </c>
      <c r="E69" s="249"/>
      <c r="F69" s="249"/>
      <c r="G69" s="249"/>
      <c r="H69" s="249"/>
      <c r="I69" s="249"/>
      <c r="J69" s="249"/>
      <c r="K69" s="249"/>
      <c r="L69" s="249"/>
      <c r="M69" s="249"/>
      <c r="N69" s="249"/>
      <c r="O69" s="249"/>
    </row>
    <row r="70" spans="1:15" ht="12.75">
      <c r="A70" s="245">
        <v>52</v>
      </c>
      <c r="B70" s="258" t="s">
        <v>56</v>
      </c>
      <c r="C70" s="247" t="s">
        <v>335</v>
      </c>
      <c r="D70" s="247">
        <v>6</v>
      </c>
      <c r="E70" s="249"/>
      <c r="F70" s="249"/>
      <c r="G70" s="249"/>
      <c r="H70" s="249"/>
      <c r="I70" s="249"/>
      <c r="J70" s="249"/>
      <c r="K70" s="249"/>
      <c r="L70" s="249"/>
      <c r="M70" s="249"/>
      <c r="N70" s="249"/>
      <c r="O70" s="249"/>
    </row>
    <row r="71" spans="1:15" ht="12.75">
      <c r="A71" s="245">
        <v>53</v>
      </c>
      <c r="B71" s="258" t="s">
        <v>285</v>
      </c>
      <c r="C71" s="247" t="s">
        <v>337</v>
      </c>
      <c r="D71" s="247">
        <v>36</v>
      </c>
      <c r="E71" s="249"/>
      <c r="F71" s="249"/>
      <c r="G71" s="249"/>
      <c r="H71" s="249"/>
      <c r="I71" s="249"/>
      <c r="J71" s="249"/>
      <c r="K71" s="249"/>
      <c r="L71" s="249"/>
      <c r="M71" s="249"/>
      <c r="N71" s="249"/>
      <c r="O71" s="249"/>
    </row>
    <row r="72" spans="1:15" ht="12.75">
      <c r="A72" s="245">
        <v>54</v>
      </c>
      <c r="B72" s="258" t="s">
        <v>57</v>
      </c>
      <c r="C72" s="247" t="s">
        <v>337</v>
      </c>
      <c r="D72" s="247">
        <v>18</v>
      </c>
      <c r="E72" s="249"/>
      <c r="F72" s="249"/>
      <c r="G72" s="249"/>
      <c r="H72" s="249"/>
      <c r="I72" s="249"/>
      <c r="J72" s="249"/>
      <c r="K72" s="249"/>
      <c r="L72" s="249"/>
      <c r="M72" s="249"/>
      <c r="N72" s="249"/>
      <c r="O72" s="249"/>
    </row>
    <row r="73" spans="1:15" ht="25.5">
      <c r="A73" s="245">
        <v>55</v>
      </c>
      <c r="B73" s="258" t="s">
        <v>686</v>
      </c>
      <c r="C73" s="247" t="s">
        <v>206</v>
      </c>
      <c r="D73" s="247">
        <v>50</v>
      </c>
      <c r="E73" s="249"/>
      <c r="F73" s="249"/>
      <c r="G73" s="249"/>
      <c r="H73" s="249"/>
      <c r="I73" s="249"/>
      <c r="J73" s="249"/>
      <c r="K73" s="249"/>
      <c r="L73" s="249"/>
      <c r="M73" s="249"/>
      <c r="N73" s="249"/>
      <c r="O73" s="249"/>
    </row>
    <row r="74" spans="1:15" ht="12.75">
      <c r="A74" s="245">
        <v>56</v>
      </c>
      <c r="B74" s="258" t="s">
        <v>687</v>
      </c>
      <c r="C74" s="247" t="s">
        <v>337</v>
      </c>
      <c r="D74" s="247">
        <v>12</v>
      </c>
      <c r="E74" s="249"/>
      <c r="F74" s="249"/>
      <c r="G74" s="249"/>
      <c r="H74" s="249"/>
      <c r="I74" s="249"/>
      <c r="J74" s="249"/>
      <c r="K74" s="249"/>
      <c r="L74" s="249"/>
      <c r="M74" s="249"/>
      <c r="N74" s="249"/>
      <c r="O74" s="249"/>
    </row>
    <row r="75" spans="1:15" ht="14.25">
      <c r="A75" s="245">
        <v>57</v>
      </c>
      <c r="B75" s="258" t="s">
        <v>58</v>
      </c>
      <c r="C75" s="265" t="s">
        <v>745</v>
      </c>
      <c r="D75" s="247">
        <v>150</v>
      </c>
      <c r="E75" s="249"/>
      <c r="F75" s="249"/>
      <c r="G75" s="249"/>
      <c r="H75" s="249"/>
      <c r="I75" s="249"/>
      <c r="J75" s="249"/>
      <c r="K75" s="249"/>
      <c r="L75" s="249"/>
      <c r="M75" s="249"/>
      <c r="N75" s="249"/>
      <c r="O75" s="249"/>
    </row>
    <row r="76" spans="1:15" ht="12.75">
      <c r="A76" s="245">
        <v>58</v>
      </c>
      <c r="B76" s="258" t="s">
        <v>204</v>
      </c>
      <c r="C76" s="265" t="s">
        <v>335</v>
      </c>
      <c r="D76" s="247">
        <v>1</v>
      </c>
      <c r="E76" s="249"/>
      <c r="F76" s="249"/>
      <c r="G76" s="249"/>
      <c r="H76" s="249"/>
      <c r="I76" s="249"/>
      <c r="J76" s="249"/>
      <c r="K76" s="249"/>
      <c r="L76" s="249"/>
      <c r="M76" s="249"/>
      <c r="N76" s="249"/>
      <c r="O76" s="249"/>
    </row>
    <row r="77" spans="1:15" ht="12.75">
      <c r="A77" s="245">
        <v>59</v>
      </c>
      <c r="B77" s="258" t="s">
        <v>286</v>
      </c>
      <c r="C77" s="247" t="s">
        <v>335</v>
      </c>
      <c r="D77" s="247">
        <v>1</v>
      </c>
      <c r="E77" s="249"/>
      <c r="F77" s="249"/>
      <c r="G77" s="249"/>
      <c r="H77" s="249"/>
      <c r="I77" s="249"/>
      <c r="J77" s="249"/>
      <c r="K77" s="249"/>
      <c r="L77" s="249"/>
      <c r="M77" s="249"/>
      <c r="N77" s="249"/>
      <c r="O77" s="249"/>
    </row>
    <row r="78" spans="1:15" s="48" customFormat="1" ht="24">
      <c r="A78" s="211" t="s">
        <v>313</v>
      </c>
      <c r="B78" s="218" t="s">
        <v>746</v>
      </c>
      <c r="C78" s="50"/>
      <c r="D78" s="62"/>
      <c r="E78" s="40"/>
      <c r="F78" s="40"/>
      <c r="G78" s="40"/>
      <c r="H78" s="40"/>
      <c r="I78" s="40"/>
      <c r="J78" s="40"/>
      <c r="K78" s="40"/>
      <c r="L78" s="222">
        <v>0</v>
      </c>
      <c r="M78" s="222">
        <v>0</v>
      </c>
      <c r="N78" s="222">
        <v>0</v>
      </c>
      <c r="O78" s="222">
        <v>0</v>
      </c>
    </row>
    <row r="79" spans="1:15" s="48" customFormat="1" ht="11.25">
      <c r="A79" s="38"/>
      <c r="B79" s="61"/>
      <c r="C79" s="50"/>
      <c r="D79" s="62"/>
      <c r="E79" s="40"/>
      <c r="F79" s="40"/>
      <c r="G79" s="40"/>
      <c r="H79" s="40"/>
      <c r="I79" s="40"/>
      <c r="J79" s="40"/>
      <c r="K79" s="40"/>
      <c r="L79" s="40"/>
      <c r="M79" s="40"/>
      <c r="N79" s="40"/>
      <c r="O79" s="40"/>
    </row>
    <row r="80" spans="1:15" s="93" customFormat="1" ht="12.75">
      <c r="A80" s="396" t="s">
        <v>307</v>
      </c>
      <c r="B80" s="396"/>
      <c r="C80" s="396"/>
      <c r="D80" s="396"/>
      <c r="E80" s="396"/>
      <c r="F80" s="396"/>
      <c r="G80" s="396"/>
      <c r="H80" s="396"/>
      <c r="I80" s="396"/>
      <c r="J80" s="396"/>
      <c r="K80" s="132">
        <f>SUM(K16:K77)</f>
        <v>0</v>
      </c>
      <c r="L80" s="132">
        <f>SUM(L16:L77)</f>
        <v>0</v>
      </c>
      <c r="M80" s="132">
        <f>SUM(M16:M77)</f>
        <v>0</v>
      </c>
      <c r="N80" s="132">
        <f>SUM(N16:N77)</f>
        <v>0</v>
      </c>
      <c r="O80" s="132">
        <f>SUM(O16:O77)</f>
        <v>0</v>
      </c>
    </row>
    <row r="81" spans="1:15" s="93" customFormat="1" ht="12.75">
      <c r="A81" s="396" t="s">
        <v>308</v>
      </c>
      <c r="B81" s="396"/>
      <c r="C81" s="396"/>
      <c r="D81" s="396"/>
      <c r="E81" s="396"/>
      <c r="F81" s="396"/>
      <c r="G81" s="396"/>
      <c r="H81" s="396"/>
      <c r="I81" s="396"/>
      <c r="J81" s="396"/>
      <c r="K81" s="86">
        <v>0</v>
      </c>
      <c r="L81" s="84">
        <v>0</v>
      </c>
      <c r="M81" s="84">
        <f>ROUND(M80*K81,5)</f>
        <v>0</v>
      </c>
      <c r="N81" s="84">
        <v>0</v>
      </c>
      <c r="O81" s="84">
        <f>SUM(L81:N81)</f>
        <v>0</v>
      </c>
    </row>
    <row r="82" spans="1:15" s="93" customFormat="1" ht="12.75" customHeight="1">
      <c r="A82" s="396" t="s">
        <v>82</v>
      </c>
      <c r="B82" s="396"/>
      <c r="C82" s="396"/>
      <c r="D82" s="396"/>
      <c r="E82" s="396"/>
      <c r="F82" s="396"/>
      <c r="G82" s="396"/>
      <c r="H82" s="396"/>
      <c r="I82" s="396"/>
      <c r="J82" s="396"/>
      <c r="K82" s="396"/>
      <c r="L82" s="84">
        <f>SUM(L80:L81)</f>
        <v>0</v>
      </c>
      <c r="M82" s="84">
        <f>SUM(M80:M81)</f>
        <v>0</v>
      </c>
      <c r="N82" s="84">
        <f>SUM(N80:N81)</f>
        <v>0</v>
      </c>
      <c r="O82" s="84">
        <f>SUM(O80:O81)</f>
        <v>0</v>
      </c>
    </row>
    <row r="83" spans="1:15" s="93" customFormat="1" ht="12.75" customHeight="1">
      <c r="A83" s="189"/>
      <c r="B83" s="189"/>
      <c r="C83" s="189"/>
      <c r="D83" s="189"/>
      <c r="E83" s="189"/>
      <c r="F83" s="189"/>
      <c r="G83" s="189"/>
      <c r="H83" s="189"/>
      <c r="I83" s="189"/>
      <c r="J83" s="189"/>
      <c r="K83" s="189"/>
      <c r="L83" s="190"/>
      <c r="M83" s="190"/>
      <c r="N83" s="190"/>
      <c r="O83" s="190"/>
    </row>
    <row r="84" spans="1:15" s="93" customFormat="1" ht="12.75" customHeight="1">
      <c r="A84" s="189"/>
      <c r="B84" s="189"/>
      <c r="C84" s="189"/>
      <c r="D84" s="189"/>
      <c r="E84" s="189"/>
      <c r="F84" s="189"/>
      <c r="G84" s="189"/>
      <c r="H84" s="189"/>
      <c r="I84" s="189"/>
      <c r="J84" s="189"/>
      <c r="K84" s="189"/>
      <c r="L84" s="190"/>
      <c r="M84" s="190"/>
      <c r="N84" s="190"/>
      <c r="O84" s="190"/>
    </row>
    <row r="85" spans="1:15" s="95" customFormat="1" ht="12.75">
      <c r="A85" s="94"/>
      <c r="B85" s="203" t="s">
        <v>314</v>
      </c>
      <c r="C85" s="400"/>
      <c r="D85" s="400"/>
      <c r="E85" s="400"/>
      <c r="F85" s="400"/>
      <c r="G85" s="400"/>
      <c r="H85" s="400"/>
      <c r="I85" s="400"/>
      <c r="J85" s="400"/>
      <c r="K85" s="400"/>
      <c r="L85" s="99"/>
      <c r="M85" s="397"/>
      <c r="N85" s="397"/>
      <c r="O85" s="397"/>
    </row>
    <row r="86" spans="1:15" s="95" customFormat="1" ht="11.25">
      <c r="A86" s="94"/>
      <c r="B86" s="204"/>
      <c r="C86" s="386" t="s">
        <v>705</v>
      </c>
      <c r="D86" s="386"/>
      <c r="E86" s="386"/>
      <c r="F86" s="386"/>
      <c r="G86" s="386"/>
      <c r="H86" s="386"/>
      <c r="I86" s="386"/>
      <c r="J86" s="386"/>
      <c r="K86" s="386"/>
      <c r="L86" s="386"/>
      <c r="M86" s="386"/>
      <c r="N86" s="386"/>
      <c r="O86" s="386"/>
    </row>
    <row r="87" spans="1:15" s="95" customFormat="1" ht="11.25">
      <c r="A87" s="94"/>
      <c r="B87" s="204"/>
      <c r="C87" s="99"/>
      <c r="D87" s="99"/>
      <c r="E87" s="99"/>
      <c r="F87" s="99"/>
      <c r="G87" s="99"/>
      <c r="H87" s="99"/>
      <c r="I87" s="99"/>
      <c r="J87" s="99"/>
      <c r="K87" s="99"/>
      <c r="L87" s="99"/>
      <c r="M87" s="99"/>
      <c r="N87" s="99"/>
      <c r="O87" s="99"/>
    </row>
    <row r="88" spans="1:15" s="95" customFormat="1" ht="11.25">
      <c r="A88" s="94"/>
      <c r="B88" s="204"/>
      <c r="C88" s="99"/>
      <c r="D88" s="99"/>
      <c r="E88" s="99"/>
      <c r="F88" s="99"/>
      <c r="G88" s="99"/>
      <c r="H88" s="99"/>
      <c r="I88" s="99"/>
      <c r="J88" s="99"/>
      <c r="K88" s="99"/>
      <c r="L88" s="99"/>
      <c r="M88" s="99"/>
      <c r="N88" s="99"/>
      <c r="O88" s="99"/>
    </row>
    <row r="89" spans="1:15" s="95" customFormat="1" ht="12.75">
      <c r="A89" s="94"/>
      <c r="B89" s="203" t="s">
        <v>327</v>
      </c>
      <c r="C89" s="401"/>
      <c r="D89" s="401"/>
      <c r="E89" s="401"/>
      <c r="F89" s="401"/>
      <c r="G89" s="401"/>
      <c r="H89" s="401"/>
      <c r="I89" s="401"/>
      <c r="J89" s="401"/>
      <c r="K89" s="401"/>
      <c r="L89" s="188"/>
      <c r="M89" s="402"/>
      <c r="N89" s="402"/>
      <c r="O89" s="402"/>
    </row>
    <row r="90" spans="1:15" s="95" customFormat="1" ht="11.25">
      <c r="A90" s="94"/>
      <c r="B90" s="204"/>
      <c r="C90" s="386" t="s">
        <v>705</v>
      </c>
      <c r="D90" s="386"/>
      <c r="E90" s="386"/>
      <c r="F90" s="386"/>
      <c r="G90" s="386"/>
      <c r="H90" s="386"/>
      <c r="I90" s="386"/>
      <c r="J90" s="386"/>
      <c r="K90" s="386"/>
      <c r="L90" s="386"/>
      <c r="M90" s="386"/>
      <c r="N90" s="386"/>
      <c r="O90" s="386"/>
    </row>
    <row r="91" ht="12.75">
      <c r="B91" s="201"/>
    </row>
    <row r="92" ht="12.75">
      <c r="B92" s="201" t="s">
        <v>697</v>
      </c>
    </row>
  </sheetData>
  <sheetProtection/>
  <mergeCells count="36">
    <mergeCell ref="C90:O90"/>
    <mergeCell ref="C5:O5"/>
    <mergeCell ref="A7:B7"/>
    <mergeCell ref="C7:O7"/>
    <mergeCell ref="A8:O8"/>
    <mergeCell ref="C85:E85"/>
    <mergeCell ref="F85:K85"/>
    <mergeCell ref="M85:O85"/>
    <mergeCell ref="A5:B5"/>
    <mergeCell ref="E11:J11"/>
    <mergeCell ref="A1:O1"/>
    <mergeCell ref="A2:O2"/>
    <mergeCell ref="A3:O3"/>
    <mergeCell ref="A4:B4"/>
    <mergeCell ref="C4:O4"/>
    <mergeCell ref="B11:B12"/>
    <mergeCell ref="A59:O59"/>
    <mergeCell ref="A80:J80"/>
    <mergeCell ref="A81:J81"/>
    <mergeCell ref="A6:B6"/>
    <mergeCell ref="C6:O6"/>
    <mergeCell ref="C11:C12"/>
    <mergeCell ref="N10:O10"/>
    <mergeCell ref="A11:A12"/>
    <mergeCell ref="K11:O11"/>
    <mergeCell ref="A35:O35"/>
    <mergeCell ref="C89:E89"/>
    <mergeCell ref="F89:K89"/>
    <mergeCell ref="M89:O89"/>
    <mergeCell ref="C86:O86"/>
    <mergeCell ref="N9:O9"/>
    <mergeCell ref="A55:O55"/>
    <mergeCell ref="A14:O14"/>
    <mergeCell ref="A82:K82"/>
    <mergeCell ref="D11:D12"/>
    <mergeCell ref="A13:O13"/>
  </mergeCells>
  <printOptions horizontalCentered="1"/>
  <pageMargins left="0" right="0" top="0.7874015748031497" bottom="0.2362204724409449" header="0.31496062992125984" footer="0.31496062992125984"/>
  <pageSetup horizontalDpi="600" verticalDpi="600" orientation="landscape" paperSize="9" scale="86"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 Foigts</dc:creator>
  <cp:keywords/>
  <dc:description/>
  <cp:lastModifiedBy>Inga IG. Galoburda</cp:lastModifiedBy>
  <cp:lastPrinted>2017-06-14T07:29:16Z</cp:lastPrinted>
  <dcterms:created xsi:type="dcterms:W3CDTF">2008-10-28T09:53:56Z</dcterms:created>
  <dcterms:modified xsi:type="dcterms:W3CDTF">2017-06-20T14:44:12Z</dcterms:modified>
  <cp:category/>
  <cp:version/>
  <cp:contentType/>
  <cp:contentStatus/>
</cp:coreProperties>
</file>