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fileserv\Ilona$\2023_GADA_DOMES PROTOKOLI_LĒMUMI\DOMES SĒDES_2023\20_25.10.2023\Pielikumi\"/>
    </mc:Choice>
  </mc:AlternateContent>
  <xr:revisionPtr revIDLastSave="0" documentId="8_{AE508311-31E7-400B-BAFA-1E1613C57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ār_ceļi" sheetId="1" r:id="rId1"/>
    <sheet name="Mār_ielas" sheetId="2" r:id="rId2"/>
    <sheet name="B_S_ceļi" sheetId="3" r:id="rId3"/>
    <sheet name="B_S_iel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5" i="2" l="1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66" i="2"/>
  <c r="M67" i="2"/>
  <c r="M68" i="2"/>
  <c r="M69" i="2"/>
  <c r="N68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F220" i="2"/>
  <c r="F215" i="2"/>
  <c r="N7" i="2"/>
  <c r="O7" i="2"/>
  <c r="N8" i="2"/>
  <c r="O8" i="2"/>
  <c r="N9" i="2"/>
  <c r="O9" i="2"/>
  <c r="N10" i="2"/>
  <c r="O10" i="2"/>
  <c r="P10" i="2" s="1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P22" i="2" s="1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P38" i="2" s="1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O68" i="2"/>
  <c r="N69" i="2"/>
  <c r="O69" i="2"/>
  <c r="N70" i="2"/>
  <c r="O70" i="2"/>
  <c r="N71" i="2"/>
  <c r="O71" i="2"/>
  <c r="N72" i="2"/>
  <c r="O72" i="2"/>
  <c r="N73" i="2"/>
  <c r="O73" i="2"/>
  <c r="N74" i="2"/>
  <c r="O74" i="2"/>
  <c r="N75" i="2"/>
  <c r="O75" i="2"/>
  <c r="N76" i="2"/>
  <c r="O76" i="2"/>
  <c r="N77" i="2"/>
  <c r="O77" i="2"/>
  <c r="N78" i="2"/>
  <c r="O78" i="2"/>
  <c r="N79" i="2"/>
  <c r="O79" i="2"/>
  <c r="N80" i="2"/>
  <c r="O80" i="2"/>
  <c r="N81" i="2"/>
  <c r="O81" i="2"/>
  <c r="N82" i="2"/>
  <c r="O82" i="2"/>
  <c r="N83" i="2"/>
  <c r="O83" i="2"/>
  <c r="N84" i="2"/>
  <c r="O84" i="2"/>
  <c r="N85" i="2"/>
  <c r="O85" i="2"/>
  <c r="N86" i="2"/>
  <c r="O86" i="2"/>
  <c r="N87" i="2"/>
  <c r="O87" i="2"/>
  <c r="N88" i="2"/>
  <c r="O88" i="2"/>
  <c r="N89" i="2"/>
  <c r="O89" i="2"/>
  <c r="N90" i="2"/>
  <c r="O90" i="2"/>
  <c r="N91" i="2"/>
  <c r="O91" i="2"/>
  <c r="N92" i="2"/>
  <c r="O92" i="2"/>
  <c r="N93" i="2"/>
  <c r="O93" i="2"/>
  <c r="N94" i="2"/>
  <c r="O94" i="2"/>
  <c r="N95" i="2"/>
  <c r="O95" i="2"/>
  <c r="N96" i="2"/>
  <c r="O96" i="2"/>
  <c r="N97" i="2"/>
  <c r="O97" i="2"/>
  <c r="N98" i="2"/>
  <c r="O98" i="2"/>
  <c r="N99" i="2"/>
  <c r="O99" i="2"/>
  <c r="N100" i="2"/>
  <c r="O100" i="2"/>
  <c r="N101" i="2"/>
  <c r="O101" i="2"/>
  <c r="N102" i="2"/>
  <c r="O102" i="2"/>
  <c r="N103" i="2"/>
  <c r="O103" i="2"/>
  <c r="N104" i="2"/>
  <c r="O104" i="2"/>
  <c r="N105" i="2"/>
  <c r="O105" i="2"/>
  <c r="N106" i="2"/>
  <c r="O106" i="2"/>
  <c r="N107" i="2"/>
  <c r="O107" i="2"/>
  <c r="N108" i="2"/>
  <c r="O108" i="2"/>
  <c r="N109" i="2"/>
  <c r="O109" i="2"/>
  <c r="N110" i="2"/>
  <c r="O110" i="2"/>
  <c r="N111" i="2"/>
  <c r="O111" i="2"/>
  <c r="N112" i="2"/>
  <c r="O112" i="2"/>
  <c r="N113" i="2"/>
  <c r="O113" i="2"/>
  <c r="N114" i="2"/>
  <c r="O114" i="2"/>
  <c r="N115" i="2"/>
  <c r="O115" i="2"/>
  <c r="N116" i="2"/>
  <c r="O116" i="2"/>
  <c r="N117" i="2"/>
  <c r="O117" i="2"/>
  <c r="N118" i="2"/>
  <c r="O118" i="2"/>
  <c r="N119" i="2"/>
  <c r="O119" i="2"/>
  <c r="N120" i="2"/>
  <c r="O120" i="2"/>
  <c r="N121" i="2"/>
  <c r="O121" i="2"/>
  <c r="N122" i="2"/>
  <c r="O122" i="2"/>
  <c r="N123" i="2"/>
  <c r="O123" i="2"/>
  <c r="N124" i="2"/>
  <c r="O124" i="2"/>
  <c r="N125" i="2"/>
  <c r="O125" i="2"/>
  <c r="N126" i="2"/>
  <c r="O126" i="2"/>
  <c r="N127" i="2"/>
  <c r="O127" i="2"/>
  <c r="N128" i="2"/>
  <c r="O128" i="2"/>
  <c r="N129" i="2"/>
  <c r="O129" i="2"/>
  <c r="N130" i="2"/>
  <c r="O130" i="2"/>
  <c r="N131" i="2"/>
  <c r="O131" i="2"/>
  <c r="N132" i="2"/>
  <c r="O132" i="2"/>
  <c r="N133" i="2"/>
  <c r="O133" i="2"/>
  <c r="N134" i="2"/>
  <c r="O134" i="2"/>
  <c r="N135" i="2"/>
  <c r="O135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70" i="2"/>
  <c r="M71" i="2"/>
  <c r="M6" i="2"/>
  <c r="O6" i="2"/>
  <c r="P6" i="2" s="1"/>
  <c r="N6" i="2"/>
  <c r="F10" i="2"/>
  <c r="F9" i="2"/>
  <c r="P91" i="2" l="1"/>
  <c r="P133" i="2"/>
  <c r="P125" i="2"/>
  <c r="P109" i="2"/>
  <c r="P101" i="2"/>
  <c r="P93" i="2"/>
  <c r="P85" i="2"/>
  <c r="P77" i="2"/>
  <c r="P131" i="2"/>
  <c r="P96" i="2"/>
  <c r="P88" i="2"/>
  <c r="P123" i="2"/>
  <c r="P27" i="2"/>
  <c r="P23" i="2"/>
  <c r="P115" i="2"/>
  <c r="P94" i="2"/>
  <c r="P107" i="2"/>
  <c r="P83" i="2"/>
  <c r="P61" i="2"/>
  <c r="P33" i="2"/>
  <c r="P29" i="2"/>
  <c r="P25" i="2"/>
  <c r="P17" i="2"/>
  <c r="P86" i="2"/>
  <c r="P117" i="2"/>
  <c r="P97" i="2"/>
  <c r="P129" i="2"/>
  <c r="P121" i="2"/>
  <c r="P34" i="2"/>
  <c r="P32" i="2"/>
  <c r="P30" i="2"/>
  <c r="P28" i="2"/>
  <c r="P26" i="2"/>
  <c r="P24" i="2"/>
  <c r="P20" i="2"/>
  <c r="P18" i="2"/>
  <c r="P16" i="2"/>
  <c r="P14" i="2"/>
  <c r="P12" i="2"/>
  <c r="P89" i="2"/>
  <c r="P67" i="2"/>
  <c r="P65" i="2"/>
  <c r="P63" i="2"/>
  <c r="P59" i="2"/>
  <c r="P57" i="2"/>
  <c r="P55" i="2"/>
  <c r="P53" i="2"/>
  <c r="P128" i="2"/>
  <c r="P126" i="2"/>
  <c r="P120" i="2"/>
  <c r="P118" i="2"/>
  <c r="P99" i="2"/>
  <c r="P75" i="2"/>
  <c r="P69" i="2"/>
  <c r="P60" i="2"/>
  <c r="P58" i="2"/>
  <c r="P113" i="2"/>
  <c r="P105" i="2"/>
  <c r="P80" i="2"/>
  <c r="P78" i="2"/>
  <c r="P112" i="2"/>
  <c r="P110" i="2"/>
  <c r="P104" i="2"/>
  <c r="P102" i="2"/>
  <c r="P81" i="2"/>
  <c r="P73" i="2"/>
  <c r="P51" i="2"/>
  <c r="P135" i="2"/>
  <c r="P124" i="2"/>
  <c r="P122" i="2"/>
  <c r="P119" i="2"/>
  <c r="P108" i="2"/>
  <c r="P106" i="2"/>
  <c r="P103" i="2"/>
  <c r="P92" i="2"/>
  <c r="P90" i="2"/>
  <c r="P87" i="2"/>
  <c r="P76" i="2"/>
  <c r="P74" i="2"/>
  <c r="P71" i="2"/>
  <c r="P48" i="2"/>
  <c r="P46" i="2"/>
  <c r="P44" i="2"/>
  <c r="P42" i="2"/>
  <c r="P40" i="2"/>
  <c r="P15" i="2"/>
  <c r="P8" i="2"/>
  <c r="P72" i="2"/>
  <c r="P70" i="2"/>
  <c r="P49" i="2"/>
  <c r="P47" i="2"/>
  <c r="P45" i="2"/>
  <c r="P43" i="2"/>
  <c r="P36" i="2"/>
  <c r="P9" i="2"/>
  <c r="P7" i="2"/>
  <c r="P132" i="2"/>
  <c r="P130" i="2"/>
  <c r="P127" i="2"/>
  <c r="P116" i="2"/>
  <c r="P114" i="2"/>
  <c r="P111" i="2"/>
  <c r="P100" i="2"/>
  <c r="P98" i="2"/>
  <c r="P95" i="2"/>
  <c r="P84" i="2"/>
  <c r="P82" i="2"/>
  <c r="P79" i="2"/>
  <c r="P68" i="2"/>
  <c r="P66" i="2"/>
  <c r="P50" i="2"/>
  <c r="P52" i="2"/>
  <c r="P64" i="2"/>
  <c r="P62" i="2"/>
  <c r="P56" i="2"/>
  <c r="P54" i="2"/>
  <c r="P41" i="2"/>
  <c r="P39" i="2"/>
  <c r="P37" i="2"/>
  <c r="P35" i="2"/>
  <c r="P134" i="2"/>
  <c r="P31" i="2"/>
  <c r="P21" i="2"/>
  <c r="P19" i="2"/>
  <c r="P13" i="2"/>
  <c r="P11" i="2"/>
  <c r="F219" i="2"/>
  <c r="F218" i="2"/>
  <c r="F214" i="2" l="1"/>
  <c r="F213" i="2" l="1"/>
  <c r="F212" i="2"/>
  <c r="F211" i="2"/>
  <c r="F210" i="2"/>
  <c r="G85" i="3" l="1"/>
  <c r="G84" i="3"/>
  <c r="G83" i="3"/>
  <c r="G82" i="3"/>
  <c r="G81" i="3"/>
  <c r="G79" i="3"/>
  <c r="G78" i="3"/>
  <c r="G77" i="3"/>
  <c r="G76" i="3"/>
  <c r="G75" i="3"/>
  <c r="G74" i="3"/>
  <c r="G73" i="3"/>
  <c r="G72" i="3"/>
  <c r="G71" i="3"/>
  <c r="G68" i="3"/>
  <c r="G67" i="3"/>
  <c r="G66" i="3"/>
  <c r="G64" i="3"/>
  <c r="G63" i="3"/>
  <c r="G62" i="3"/>
  <c r="G61" i="3"/>
  <c r="G60" i="3"/>
  <c r="G59" i="3"/>
  <c r="G58" i="3"/>
  <c r="G57" i="3"/>
  <c r="G55" i="3"/>
  <c r="G54" i="3"/>
  <c r="G53" i="3"/>
  <c r="G49" i="3"/>
  <c r="G48" i="3"/>
  <c r="G47" i="3"/>
  <c r="G46" i="3"/>
  <c r="G45" i="3"/>
  <c r="G44" i="3"/>
  <c r="G43" i="3"/>
  <c r="F42" i="3"/>
  <c r="F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F12" i="3"/>
  <c r="F30" i="4"/>
  <c r="F29" i="4"/>
  <c r="G42" i="3" l="1"/>
  <c r="F27" i="2"/>
  <c r="F50" i="2"/>
  <c r="F51" i="2" l="1"/>
  <c r="F5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0" i="2"/>
  <c r="F68" i="2"/>
  <c r="F64" i="2"/>
  <c r="F63" i="2"/>
  <c r="F62" i="2"/>
  <c r="F61" i="2"/>
  <c r="F60" i="2"/>
  <c r="F59" i="2"/>
  <c r="F58" i="2"/>
  <c r="F57" i="2"/>
  <c r="F56" i="2"/>
  <c r="F55" i="2"/>
  <c r="F54" i="2"/>
  <c r="F53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8" i="2"/>
  <c r="F7" i="2"/>
  <c r="F6" i="2"/>
  <c r="F26" i="2" l="1"/>
  <c r="F53" i="1" l="1"/>
  <c r="F52" i="1"/>
  <c r="F51" i="1"/>
  <c r="F50" i="1"/>
  <c r="F49" i="1"/>
  <c r="F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D32" i="1"/>
  <c r="E32" i="1" s="1"/>
  <c r="F32" i="1" s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Lauma ED. Erdmane</author>
  </authors>
  <commentList>
    <comment ref="C12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Lauma ED. Erdmane:</t>
        </r>
        <r>
          <rPr>
            <sz val="9"/>
            <color indexed="81"/>
            <rFont val="Tahoma"/>
            <family val="2"/>
            <charset val="186"/>
          </rPr>
          <t xml:space="preserve">
pieder puse no ielas.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Autors</author>
  </authors>
  <commentList>
    <comment ref="D9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186"/>
          </rPr>
          <t>Autors:</t>
        </r>
        <r>
          <rPr>
            <b/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<sst xmlns="http://schemas.openxmlformats.org/spreadsheetml/2006/main" count="2006" uniqueCount="618">
  <si>
    <t>a</t>
  </si>
  <si>
    <t>Kods</t>
  </si>
  <si>
    <t>Ceļa nosaukums</t>
  </si>
  <si>
    <t>Adrese</t>
  </si>
  <si>
    <t>Garuma (km)</t>
  </si>
  <si>
    <t>Segums</t>
  </si>
  <si>
    <t>GVDI</t>
  </si>
  <si>
    <t>Uzturēšanas klase</t>
  </si>
  <si>
    <t>no</t>
  </si>
  <si>
    <t>līdz</t>
  </si>
  <si>
    <t>Vasaras sezonai</t>
  </si>
  <si>
    <t>Ziemas sezonai</t>
  </si>
  <si>
    <t>A grupas ceļi</t>
  </si>
  <si>
    <t>C-4</t>
  </si>
  <si>
    <t>Meh.darbnīcas-Peles</t>
  </si>
  <si>
    <t>melnais segums</t>
  </si>
  <si>
    <t>B</t>
  </si>
  <si>
    <t>C-6</t>
  </si>
  <si>
    <t>Vecais ceļš</t>
  </si>
  <si>
    <t>A</t>
  </si>
  <si>
    <t>C-8</t>
  </si>
  <si>
    <t>Mazieķi-apvedceļš</t>
  </si>
  <si>
    <t>C</t>
  </si>
  <si>
    <t>grants (šķembu)</t>
  </si>
  <si>
    <t>C-13</t>
  </si>
  <si>
    <t>Stīpnieku ceļš-Alpi-Dzirnieki</t>
  </si>
  <si>
    <t>C-16</t>
  </si>
  <si>
    <t>Noras-Dumpji-Rutki</t>
  </si>
  <si>
    <t>C-19</t>
  </si>
  <si>
    <t>Ainavas-Vecinkas*</t>
  </si>
  <si>
    <t>C-20</t>
  </si>
  <si>
    <t>Bērzzemnieki - Lagatas</t>
  </si>
  <si>
    <t>C-21</t>
  </si>
  <si>
    <t>Lapiņu dambis</t>
  </si>
  <si>
    <t>C-22</t>
  </si>
  <si>
    <t>Misiņi-Lāčplēši</t>
  </si>
  <si>
    <t>C-30</t>
  </si>
  <si>
    <t xml:space="preserve">Vizmas - Vecais ceļš </t>
  </si>
  <si>
    <t>V-22</t>
  </si>
  <si>
    <t>Bašēni - Mežgaļi</t>
  </si>
  <si>
    <t>B grupas ceļi</t>
  </si>
  <si>
    <t>C-1</t>
  </si>
  <si>
    <t>Dailes-Misiņi</t>
  </si>
  <si>
    <t>C-2</t>
  </si>
  <si>
    <t>Misiņi - Peles</t>
  </si>
  <si>
    <t>C-3</t>
  </si>
  <si>
    <t>Tīrumnieki-Atpūtas</t>
  </si>
  <si>
    <t>C-7</t>
  </si>
  <si>
    <t>Pašvaldības ceļš C-7</t>
  </si>
  <si>
    <t>C-9</t>
  </si>
  <si>
    <t>Mazieķi-Silkalēji</t>
  </si>
  <si>
    <t>cits segums</t>
  </si>
  <si>
    <t>D</t>
  </si>
  <si>
    <t>C-10</t>
  </si>
  <si>
    <t>Mazieķi-Priedāji-Stīpnieku ceļš</t>
  </si>
  <si>
    <t>C-11</t>
  </si>
  <si>
    <t>Posmā no A-5 līdz C-20</t>
  </si>
  <si>
    <t>C-12</t>
  </si>
  <si>
    <t>Zirnīši-Akācijas</t>
  </si>
  <si>
    <t>melanis segums</t>
  </si>
  <si>
    <t>C-15</t>
  </si>
  <si>
    <t>Alpi-Dumpji</t>
  </si>
  <si>
    <t>C-17</t>
  </si>
  <si>
    <t>Silnieku ielas pievedceļš</t>
  </si>
  <si>
    <t>C-18</t>
  </si>
  <si>
    <t>Saltupi-Turaidas-Rutki</t>
  </si>
  <si>
    <t>C-24</t>
  </si>
  <si>
    <t>Peles-Božas</t>
  </si>
  <si>
    <t>C-25</t>
  </si>
  <si>
    <t>Peles-Dzilnas</t>
  </si>
  <si>
    <t>C-28</t>
  </si>
  <si>
    <t>C-31</t>
  </si>
  <si>
    <t>C-5</t>
  </si>
  <si>
    <t>Liepsalu pievadceļš</t>
  </si>
  <si>
    <t>C-14</t>
  </si>
  <si>
    <t>C-23</t>
  </si>
  <si>
    <t>Vecais ceļš- Mežciems</t>
  </si>
  <si>
    <t>C-26</t>
  </si>
  <si>
    <t>Pašvaldības ceļš C-26</t>
  </si>
  <si>
    <t>C-29</t>
  </si>
  <si>
    <t>Bašēnu ceļš - Lukstenieki</t>
  </si>
  <si>
    <t>V-23</t>
  </si>
  <si>
    <t>Kalngales lagates</t>
  </si>
  <si>
    <t>Ielas nosaukums</t>
  </si>
  <si>
    <t>Adrese (km)</t>
  </si>
  <si>
    <t>Garums (km)</t>
  </si>
  <si>
    <t>I-20</t>
  </si>
  <si>
    <t>Rožu iela</t>
  </si>
  <si>
    <t>I-21</t>
  </si>
  <si>
    <t>Liliju iela</t>
  </si>
  <si>
    <t>I-22</t>
  </si>
  <si>
    <t>Lielā iela</t>
  </si>
  <si>
    <t>I-23</t>
  </si>
  <si>
    <t>Daibes iela</t>
  </si>
  <si>
    <t>I-24</t>
  </si>
  <si>
    <t>Upesgrīvas iela</t>
  </si>
  <si>
    <t>I-25</t>
  </si>
  <si>
    <t>Druvas iela</t>
  </si>
  <si>
    <t>bruģakmens segums</t>
  </si>
  <si>
    <t>I-26</t>
  </si>
  <si>
    <t>Vārpu iela</t>
  </si>
  <si>
    <t>I-28</t>
  </si>
  <si>
    <t>Jaunzemu iela</t>
  </si>
  <si>
    <t>I-29</t>
  </si>
  <si>
    <t>Ziedleju iela</t>
  </si>
  <si>
    <t>I-30</t>
  </si>
  <si>
    <t>Vecinku iela</t>
  </si>
  <si>
    <t>I-31</t>
  </si>
  <si>
    <t>Priekuļu iela</t>
  </si>
  <si>
    <t>I-32</t>
  </si>
  <si>
    <t>Āboliņu iela</t>
  </si>
  <si>
    <t>I-34</t>
  </si>
  <si>
    <t>Meldriņu iela</t>
  </si>
  <si>
    <t>I-35</t>
  </si>
  <si>
    <t>Sniķeru iela</t>
  </si>
  <si>
    <t>I-36</t>
  </si>
  <si>
    <t>Lambertu iela</t>
  </si>
  <si>
    <t>I-38</t>
  </si>
  <si>
    <t>Dzirnieku iela</t>
  </si>
  <si>
    <t>I-39</t>
  </si>
  <si>
    <t>Paleju iela</t>
  </si>
  <si>
    <t>I-40</t>
  </si>
  <si>
    <t>Penkules iela</t>
  </si>
  <si>
    <t>I-41</t>
  </si>
  <si>
    <t>Zeltiņu iela</t>
  </si>
  <si>
    <t>I-42</t>
  </si>
  <si>
    <t>Pededzes iela</t>
  </si>
  <si>
    <t>I-43</t>
  </si>
  <si>
    <t>Dāliju iela</t>
  </si>
  <si>
    <t>I-44</t>
  </si>
  <si>
    <t>Gaiziņa iela</t>
  </si>
  <si>
    <t>I-45</t>
  </si>
  <si>
    <t>Kalna iela</t>
  </si>
  <si>
    <t>I-46</t>
  </si>
  <si>
    <t>Narcišu iela</t>
  </si>
  <si>
    <t>I-47</t>
  </si>
  <si>
    <t>Neļķu iela</t>
  </si>
  <si>
    <t>I-48</t>
  </si>
  <si>
    <t>Skaņā kalna iela</t>
  </si>
  <si>
    <t>I-49</t>
  </si>
  <si>
    <t>Gerberu iela</t>
  </si>
  <si>
    <t>I-50</t>
  </si>
  <si>
    <t>Kreimeņu iela</t>
  </si>
  <si>
    <t>I-51</t>
  </si>
  <si>
    <t>Gundegu iela</t>
  </si>
  <si>
    <t>I-52</t>
  </si>
  <si>
    <t>Abavas iela</t>
  </si>
  <si>
    <t>I-53</t>
  </si>
  <si>
    <t>I-54</t>
  </si>
  <si>
    <t>Gaujas iela</t>
  </si>
  <si>
    <t>I-55</t>
  </si>
  <si>
    <t>Abulas iela</t>
  </si>
  <si>
    <t>I-56</t>
  </si>
  <si>
    <t>Amatas iela</t>
  </si>
  <si>
    <t>I-57</t>
  </si>
  <si>
    <t>Asteru iela</t>
  </si>
  <si>
    <t>I-58</t>
  </si>
  <si>
    <t>Braslas iela</t>
  </si>
  <si>
    <t>I-59</t>
  </si>
  <si>
    <t>Svētes iela</t>
  </si>
  <si>
    <t>I-60</t>
  </si>
  <si>
    <t>Vaidavas iela</t>
  </si>
  <si>
    <t>I-61</t>
  </si>
  <si>
    <t>Ventas iela</t>
  </si>
  <si>
    <t>I-62</t>
  </si>
  <si>
    <t>Brūkleņu iela</t>
  </si>
  <si>
    <t>I-63</t>
  </si>
  <si>
    <t>Kurmenes iela</t>
  </si>
  <si>
    <t>I-64</t>
  </si>
  <si>
    <t>Kursīšu iela</t>
  </si>
  <si>
    <t>I-65</t>
  </si>
  <si>
    <t>I-66</t>
  </si>
  <si>
    <t>Pērses iela</t>
  </si>
  <si>
    <t>I-67</t>
  </si>
  <si>
    <t>I-68</t>
  </si>
  <si>
    <t>Kurmales iela</t>
  </si>
  <si>
    <t>I-69</t>
  </si>
  <si>
    <t>Kabiles iela</t>
  </si>
  <si>
    <t>I-70</t>
  </si>
  <si>
    <t>Mēmeles iela</t>
  </si>
  <si>
    <t>I-71</t>
  </si>
  <si>
    <t>Bebru iela</t>
  </si>
  <si>
    <t>I-72</t>
  </si>
  <si>
    <t>Dravnieku iela</t>
  </si>
  <si>
    <t>I-73</t>
  </si>
  <si>
    <t>Ūdru iela</t>
  </si>
  <si>
    <t>I-75</t>
  </si>
  <si>
    <t>Dzelzceļa iela</t>
  </si>
  <si>
    <t>I-80</t>
  </si>
  <si>
    <t>Laimdotas iela</t>
  </si>
  <si>
    <t>I-81</t>
  </si>
  <si>
    <t>Vītiņu iela</t>
  </si>
  <si>
    <t>I-88</t>
  </si>
  <si>
    <t>Imulas iela</t>
  </si>
  <si>
    <t>I-89</t>
  </si>
  <si>
    <t>Kalēju iela</t>
  </si>
  <si>
    <t>I-90</t>
  </si>
  <si>
    <t>Zemzaru iela</t>
  </si>
  <si>
    <t>I-91</t>
  </si>
  <si>
    <t>Kokles iela</t>
  </si>
  <si>
    <t>I-92</t>
  </si>
  <si>
    <t xml:space="preserve">Smiltnieku iela </t>
  </si>
  <si>
    <t>I-93</t>
  </si>
  <si>
    <t>Šteinertu iela</t>
  </si>
  <si>
    <t>I-95</t>
  </si>
  <si>
    <t>Trenču iela</t>
  </si>
  <si>
    <t>I-98</t>
  </si>
  <si>
    <t>Dikļu iela</t>
  </si>
  <si>
    <t>I-103</t>
  </si>
  <si>
    <t>Rudzrogu iela</t>
  </si>
  <si>
    <t>I-107</t>
  </si>
  <si>
    <t>Lejnieku iela</t>
  </si>
  <si>
    <t>I-109</t>
  </si>
  <si>
    <t>Rožkalnu iela</t>
  </si>
  <si>
    <t>I-110</t>
  </si>
  <si>
    <t>Riekstu iela</t>
  </si>
  <si>
    <t>I-111</t>
  </si>
  <si>
    <t>Spulgu iela</t>
  </si>
  <si>
    <t>I-112</t>
  </si>
  <si>
    <t>Zemturu iela</t>
  </si>
  <si>
    <t>I-113</t>
  </si>
  <si>
    <t>Atvaru iela</t>
  </si>
  <si>
    <t>I-119</t>
  </si>
  <si>
    <t>Mālu iela</t>
  </si>
  <si>
    <t>I-121</t>
  </si>
  <si>
    <t>Rožleju iela</t>
  </si>
  <si>
    <t>I-122</t>
  </si>
  <si>
    <t xml:space="preserve">Beržu iela </t>
  </si>
  <si>
    <t>I-123</t>
  </si>
  <si>
    <t>Doņu iela</t>
  </si>
  <si>
    <t>I-124</t>
  </si>
  <si>
    <t xml:space="preserve">Puķu iela  </t>
  </si>
  <si>
    <t>I-125</t>
  </si>
  <si>
    <t xml:space="preserve">Silnieku iela  </t>
  </si>
  <si>
    <t>I-126</t>
  </si>
  <si>
    <t xml:space="preserve">Rēviņu iela  </t>
  </si>
  <si>
    <t>I-127</t>
  </si>
  <si>
    <t xml:space="preserve">Mazā Gramzdas iela </t>
  </si>
  <si>
    <t>I-133</t>
  </si>
  <si>
    <t>Dreimaņu iela</t>
  </si>
  <si>
    <t>I-134</t>
  </si>
  <si>
    <t>Meiju iela</t>
  </si>
  <si>
    <t xml:space="preserve">I-135 </t>
  </si>
  <si>
    <t xml:space="preserve">Ziedoņkalnu iela </t>
  </si>
  <si>
    <t>I-136</t>
  </si>
  <si>
    <t>Sildegu iela</t>
  </si>
  <si>
    <t>I-140</t>
  </si>
  <si>
    <t>Konrādu iela</t>
  </si>
  <si>
    <t>I-96</t>
  </si>
  <si>
    <t>Meistaru iela</t>
  </si>
  <si>
    <t>I-33</t>
  </si>
  <si>
    <t>Zirgu iela</t>
  </si>
  <si>
    <t>I-4</t>
  </si>
  <si>
    <t>Māliņu iela</t>
  </si>
  <si>
    <t>Mežmaļu iela</t>
  </si>
  <si>
    <t>Ziemciešu iela</t>
  </si>
  <si>
    <t>Pilskalnu iela</t>
  </si>
  <si>
    <t>Ozolzīļu iela</t>
  </si>
  <si>
    <t xml:space="preserve">Krēsliņu iela </t>
  </si>
  <si>
    <t>0 220</t>
  </si>
  <si>
    <t xml:space="preserve">Mazā Mežmaļu iela </t>
  </si>
  <si>
    <t>Mauriņu iela</t>
  </si>
  <si>
    <t>I-76</t>
  </si>
  <si>
    <t>Vecozolu iela</t>
  </si>
  <si>
    <t>I-77</t>
  </si>
  <si>
    <t>Tīraines iela</t>
  </si>
  <si>
    <t>I-78</t>
  </si>
  <si>
    <t>Viskalnu iela</t>
  </si>
  <si>
    <t>I-79</t>
  </si>
  <si>
    <t>Viršu iela</t>
  </si>
  <si>
    <t>I-100</t>
  </si>
  <si>
    <t>Grantiņu iela</t>
  </si>
  <si>
    <t>I-101</t>
  </si>
  <si>
    <t>Pakalniņu iela</t>
  </si>
  <si>
    <t>I-102</t>
  </si>
  <si>
    <t>Aplociņu iela</t>
  </si>
  <si>
    <t>I-104</t>
  </si>
  <si>
    <t>Cidoniju iela</t>
  </si>
  <si>
    <t>I-129</t>
  </si>
  <si>
    <t>Tīraines pievadceļš</t>
  </si>
  <si>
    <t>I-130</t>
  </si>
  <si>
    <t xml:space="preserve"> Sauliešu iela</t>
  </si>
  <si>
    <t>I-132</t>
  </si>
  <si>
    <t>Kungu iela</t>
  </si>
  <si>
    <t>I-141</t>
  </si>
  <si>
    <t>Gaileņu iela</t>
  </si>
  <si>
    <t>I-138</t>
  </si>
  <si>
    <t>Vilnīšu iela</t>
  </si>
  <si>
    <t>I-139</t>
  </si>
  <si>
    <t>Stūnīšu iela</t>
  </si>
  <si>
    <t>I-137</t>
  </si>
  <si>
    <t>Skultes iela</t>
  </si>
  <si>
    <t>V-14</t>
  </si>
  <si>
    <t>Jaunmārupe</t>
  </si>
  <si>
    <t>I-1</t>
  </si>
  <si>
    <t>Skuju iela</t>
  </si>
  <si>
    <t>I-2</t>
  </si>
  <si>
    <t>Pīlādžu iela</t>
  </si>
  <si>
    <t>Pievedceļi</t>
  </si>
  <si>
    <t>I-3</t>
  </si>
  <si>
    <t>Priežu iela</t>
  </si>
  <si>
    <t>I-5</t>
  </si>
  <si>
    <t>Ošu iela</t>
  </si>
  <si>
    <t>I-6</t>
  </si>
  <si>
    <t>Neriņas iela</t>
  </si>
  <si>
    <t>I-7</t>
  </si>
  <si>
    <t>Lazdu iela</t>
  </si>
  <si>
    <t>I-8</t>
  </si>
  <si>
    <t>Lapu iela</t>
  </si>
  <si>
    <t>I-9</t>
  </si>
  <si>
    <t>Krasta iela</t>
  </si>
  <si>
    <t>I-10</t>
  </si>
  <si>
    <t>Kārklu iela</t>
  </si>
  <si>
    <t>I-11</t>
  </si>
  <si>
    <t>Kastaņu iela</t>
  </si>
  <si>
    <t>I-12</t>
  </si>
  <si>
    <t>Īvju iela</t>
  </si>
  <si>
    <t>I-13</t>
  </si>
  <si>
    <t>Ievu iela</t>
  </si>
  <si>
    <t>I-14</t>
  </si>
  <si>
    <t>Gobu iela</t>
  </si>
  <si>
    <t>I-15</t>
  </si>
  <si>
    <t>Egļu iela</t>
  </si>
  <si>
    <t>I-16</t>
  </si>
  <si>
    <t>Ceriņu iela</t>
  </si>
  <si>
    <t>I-17</t>
  </si>
  <si>
    <t>Bērzu iela</t>
  </si>
  <si>
    <t>I-18</t>
  </si>
  <si>
    <t>Apšu iela</t>
  </si>
  <si>
    <t>I-19</t>
  </si>
  <si>
    <t>Alkšņu iela</t>
  </si>
  <si>
    <t>I-37</t>
  </si>
  <si>
    <t>Jasmīnu iela</t>
  </si>
  <si>
    <t>I-74</t>
  </si>
  <si>
    <t>Pļavu iela</t>
  </si>
  <si>
    <t>I-85</t>
  </si>
  <si>
    <t>Mazcenu aleja</t>
  </si>
  <si>
    <t>I-83</t>
  </si>
  <si>
    <t>Kadiķu iela</t>
  </si>
  <si>
    <t>I-94</t>
  </si>
  <si>
    <t>Kļavu iela</t>
  </si>
  <si>
    <t>P-132</t>
  </si>
  <si>
    <t>Meža iela</t>
  </si>
  <si>
    <t>V-19</t>
  </si>
  <si>
    <t>Čiekuru iela</t>
  </si>
  <si>
    <t xml:space="preserve">Ozolu iela </t>
  </si>
  <si>
    <t>Loka ceļš</t>
  </si>
  <si>
    <t>V-21</t>
  </si>
  <si>
    <t>Ziedkalnu iela</t>
  </si>
  <si>
    <t>I-82</t>
  </si>
  <si>
    <t>Rudzu iela</t>
  </si>
  <si>
    <t>Krones -Kabile iela</t>
  </si>
  <si>
    <t>Krones iela -strupceļš</t>
  </si>
  <si>
    <t>Kabiles - Meistaru iela</t>
  </si>
  <si>
    <t>Brūkleņu - Daugavas iela</t>
  </si>
  <si>
    <t>Avotu iela:</t>
  </si>
  <si>
    <t>Mārupītes gatve:</t>
  </si>
  <si>
    <t>Veccīruļu-Daugavas iela</t>
  </si>
  <si>
    <t>no Rožleju līdz Upesgrīvas ieai</t>
  </si>
  <si>
    <t>no Upesgrīvas ieai līdz Briežu nielai</t>
  </si>
  <si>
    <t>Krones iela:</t>
  </si>
  <si>
    <t>no Bebru-Mēmeles  iela</t>
  </si>
  <si>
    <t>no Brasas-Bebru iela</t>
  </si>
  <si>
    <t>no Braslas iela &gt;</t>
  </si>
  <si>
    <t>no Trenču-Ventas iela &gt;</t>
  </si>
  <si>
    <t>I - 142</t>
  </si>
  <si>
    <t>I-143</t>
  </si>
  <si>
    <t>I-144</t>
  </si>
  <si>
    <t>I-145</t>
  </si>
  <si>
    <t>I-146</t>
  </si>
  <si>
    <t>I-147</t>
  </si>
  <si>
    <t>Mārupes pagasts (autoceļi)</t>
  </si>
  <si>
    <t>Mārupes pagasts (ielas)</t>
  </si>
  <si>
    <t>Tīraine</t>
  </si>
  <si>
    <t>Skulte</t>
  </si>
  <si>
    <t>Pašvaldības ceļš C-28</t>
  </si>
  <si>
    <t>Pašvaldības ceļš C-14</t>
  </si>
  <si>
    <t>Stīpnieku ceļš-Ozoli</t>
  </si>
  <si>
    <t>Babītes un Salas pagastos (ielas)</t>
  </si>
  <si>
    <t>Seguma</t>
  </si>
  <si>
    <t>Piņķi</t>
  </si>
  <si>
    <t>Jūrmalas iela(A10-Rīgas iela)</t>
  </si>
  <si>
    <t>melnais</t>
  </si>
  <si>
    <t>Jūrmalas iela(Rīgas iela-Saules iela)</t>
  </si>
  <si>
    <t>Jūrmalas iela (Saules iela-Kļavu iela)</t>
  </si>
  <si>
    <t>Atpūtas iela</t>
  </si>
  <si>
    <t>Skolas iela</t>
  </si>
  <si>
    <t>Vītolu iela</t>
  </si>
  <si>
    <t>Pūpolu iela</t>
  </si>
  <si>
    <t>Ezermalas iela</t>
  </si>
  <si>
    <t>Saules iela</t>
  </si>
  <si>
    <t>Centra iela</t>
  </si>
  <si>
    <t>L-11</t>
  </si>
  <si>
    <t>Aveņu iela</t>
  </si>
  <si>
    <t>Paegļu iela</t>
  </si>
  <si>
    <t>bez seguma</t>
  </si>
  <si>
    <t>Priedaines iela</t>
  </si>
  <si>
    <t>Mazā Jūrmalas iela(Ābeles-2)</t>
  </si>
  <si>
    <t>Laimdotas iela(Ābeles-2)</t>
  </si>
  <si>
    <t xml:space="preserve">Spīdolas iela(Ābeles-2) </t>
  </si>
  <si>
    <t>Lielpriedes iela</t>
  </si>
  <si>
    <t>Rūpnieku iela</t>
  </si>
  <si>
    <t>šķembas</t>
  </si>
  <si>
    <t>Rīgas iela</t>
  </si>
  <si>
    <t>Silarāju iela</t>
  </si>
  <si>
    <t>Pureņu iela</t>
  </si>
  <si>
    <t>Pieneņu iela</t>
  </si>
  <si>
    <t>Mētru iela</t>
  </si>
  <si>
    <t>Papardes iela</t>
  </si>
  <si>
    <t>Veldres iela</t>
  </si>
  <si>
    <t>I064</t>
  </si>
  <si>
    <t>Brūklenāju iela</t>
  </si>
  <si>
    <t>Jaunā iela</t>
  </si>
  <si>
    <t>Priežciems</t>
  </si>
  <si>
    <t>Ziedu iela</t>
  </si>
  <si>
    <t>Augļu iela</t>
  </si>
  <si>
    <t>Pumpuru iela</t>
  </si>
  <si>
    <t>Babīte</t>
  </si>
  <si>
    <t>Celtnieku iela</t>
  </si>
  <si>
    <t>Cidonijas iela</t>
  </si>
  <si>
    <t>Smilšu iela</t>
  </si>
  <si>
    <t>Ķiršu iela</t>
  </si>
  <si>
    <t>Dārza iela</t>
  </si>
  <si>
    <t>Liepu aleja</t>
  </si>
  <si>
    <t>melnais/šķembas</t>
  </si>
  <si>
    <t>Sila iela</t>
  </si>
  <si>
    <t>Babītes iela</t>
  </si>
  <si>
    <t>Mēness iela</t>
  </si>
  <si>
    <t>Liberi</t>
  </si>
  <si>
    <t>Liberu iela</t>
  </si>
  <si>
    <t>Spilve-Mežāres</t>
  </si>
  <si>
    <t>Zvaigžņu iela</t>
  </si>
  <si>
    <t>Silmaču iela</t>
  </si>
  <si>
    <t>Stropu iela</t>
  </si>
  <si>
    <t>Spilves iela</t>
  </si>
  <si>
    <t>Gravu iela</t>
  </si>
  <si>
    <t>melnais/grants</t>
  </si>
  <si>
    <t>Kleistu iela</t>
  </si>
  <si>
    <t>Alstu iela</t>
  </si>
  <si>
    <t>Brīvkalni</t>
  </si>
  <si>
    <t>Upes iela</t>
  </si>
  <si>
    <t>Mazā Kalna iela</t>
  </si>
  <si>
    <t>Sēbruciems</t>
  </si>
  <si>
    <t>I-27</t>
  </si>
  <si>
    <t>Zāļu iela</t>
  </si>
  <si>
    <t>Smilgu iela</t>
  </si>
  <si>
    <t>Dzilnuciems</t>
  </si>
  <si>
    <t>Viestura iela</t>
  </si>
  <si>
    <t>Egļuciems</t>
  </si>
  <si>
    <t>Lieknas iela</t>
  </si>
  <si>
    <t>Egļuciema iela</t>
  </si>
  <si>
    <t>Cielavas</t>
  </si>
  <si>
    <t>Cielavu iela</t>
  </si>
  <si>
    <t>Spuņciems</t>
  </si>
  <si>
    <t>melnais/  grants</t>
  </si>
  <si>
    <t>Spuņciema iela</t>
  </si>
  <si>
    <t>M.Spuņciema iela</t>
  </si>
  <si>
    <t>melnais/    šķembas</t>
  </si>
  <si>
    <t>Kūdra</t>
  </si>
  <si>
    <t>Ābolu iela</t>
  </si>
  <si>
    <t>Aroniju iela</t>
  </si>
  <si>
    <t>Laipu iela</t>
  </si>
  <si>
    <t>Sēņu iela</t>
  </si>
  <si>
    <t>Purva iela</t>
  </si>
  <si>
    <t>Ogu iela</t>
  </si>
  <si>
    <t>Babītes un Salas pagastos (autoceļi)</t>
  </si>
  <si>
    <t>Babītes pagastā</t>
  </si>
  <si>
    <t>Masīva ceļš</t>
  </si>
  <si>
    <t>šķembas/melnais</t>
  </si>
  <si>
    <t>Trenču ceļš</t>
  </si>
  <si>
    <t>C -13</t>
  </si>
  <si>
    <t>Annas-Vīkuļi</t>
  </si>
  <si>
    <t>Vīkuļu ceļš</t>
  </si>
  <si>
    <t>Lapsu ceļš</t>
  </si>
  <si>
    <t>Ceļš uz Božām</t>
  </si>
  <si>
    <t>Vecais Liepājas ceļš</t>
  </si>
  <si>
    <t>C-34</t>
  </si>
  <si>
    <t>Egļuciema ceļš</t>
  </si>
  <si>
    <t>C-39</t>
  </si>
  <si>
    <t>Ceļš uz Liberiem</t>
  </si>
  <si>
    <t>C-40</t>
  </si>
  <si>
    <t>Liberi-Brīvkalni</t>
  </si>
  <si>
    <t>C-42</t>
  </si>
  <si>
    <t>Priežciema ceļš</t>
  </si>
  <si>
    <t>C-56</t>
  </si>
  <si>
    <t>Ceļš uz Dižbārdiem</t>
  </si>
  <si>
    <t>C-57</t>
  </si>
  <si>
    <t>V-20-Kleistu iela--Vārnukroga ceļš</t>
  </si>
  <si>
    <t>C-60</t>
  </si>
  <si>
    <t>Ceļš gar Hapaka grāvi</t>
  </si>
  <si>
    <t>C-65</t>
  </si>
  <si>
    <t>Dzilnuciems-Piņķi</t>
  </si>
  <si>
    <t>Salas pagastā</t>
  </si>
  <si>
    <t>C-101</t>
  </si>
  <si>
    <t>Kļavu ceļš</t>
  </si>
  <si>
    <t>melnais/bez seguma</t>
  </si>
  <si>
    <t>C-102</t>
  </si>
  <si>
    <t>Mucenieku ceļš</t>
  </si>
  <si>
    <t>C-103</t>
  </si>
  <si>
    <t>Baznīcas ceļš</t>
  </si>
  <si>
    <t>grants</t>
  </si>
  <si>
    <t>C-104</t>
  </si>
  <si>
    <t>Ceļš uz laivu bāzi</t>
  </si>
  <si>
    <t>C-105</t>
  </si>
  <si>
    <t>Dzintaru ceļš</t>
  </si>
  <si>
    <t>C-106</t>
  </si>
  <si>
    <t>Griķu ceļš</t>
  </si>
  <si>
    <t>C-107</t>
  </si>
  <si>
    <t>Dambja ceļš</t>
  </si>
  <si>
    <t>C-109</t>
  </si>
  <si>
    <t>Straupes ceļš</t>
  </si>
  <si>
    <t>C-110</t>
  </si>
  <si>
    <t>Sīpolu ceļš</t>
  </si>
  <si>
    <t>C-111</t>
  </si>
  <si>
    <t>Varkaļu ceļš</t>
  </si>
  <si>
    <t>C-114</t>
  </si>
  <si>
    <t>Sudmalu ceļš</t>
  </si>
  <si>
    <t>bez seguma/šķembas</t>
  </si>
  <si>
    <t>C-115</t>
  </si>
  <si>
    <t>Mētru ceļš</t>
  </si>
  <si>
    <t>C-116</t>
  </si>
  <si>
    <t>Bražu ceļš</t>
  </si>
  <si>
    <t>C-117</t>
  </si>
  <si>
    <t>Burkānu ceļš</t>
  </si>
  <si>
    <t>C-120</t>
  </si>
  <si>
    <t>Lauču ceļš</t>
  </si>
  <si>
    <t>C-121</t>
  </si>
  <si>
    <t>Kaģu ceļš</t>
  </si>
  <si>
    <t>C-122</t>
  </si>
  <si>
    <t>Burdiņu ceļš</t>
  </si>
  <si>
    <t>C-125</t>
  </si>
  <si>
    <t>Beltes ceļš</t>
  </si>
  <si>
    <t>C-126</t>
  </si>
  <si>
    <t>Pavasaru ceļš</t>
  </si>
  <si>
    <t>C-129</t>
  </si>
  <si>
    <t>Sloka-Pavasari</t>
  </si>
  <si>
    <t>Medību ceļš</t>
  </si>
  <si>
    <t>Pēču ceļš</t>
  </si>
  <si>
    <t>Vārpu ceļš</t>
  </si>
  <si>
    <t>Ļutu ceļš</t>
  </si>
  <si>
    <t>Amoli-Batari</t>
  </si>
  <si>
    <t>Grīvu ceļš</t>
  </si>
  <si>
    <t>Beberbeķu kapu ceļš</t>
  </si>
  <si>
    <t>C-27</t>
  </si>
  <si>
    <t>Dzilnu ceļš</t>
  </si>
  <si>
    <t>C-41</t>
  </si>
  <si>
    <t>Ceļš uz Skulti</t>
  </si>
  <si>
    <t>C-48</t>
  </si>
  <si>
    <t>Vecais Kalnciema ceļš</t>
  </si>
  <si>
    <t>C-52</t>
  </si>
  <si>
    <t>Vīksnāju ceļš</t>
  </si>
  <si>
    <t>C-108</t>
  </si>
  <si>
    <t>Gātes ceļš</t>
  </si>
  <si>
    <t>C-118</t>
  </si>
  <si>
    <t>Plečgalu ceļš</t>
  </si>
  <si>
    <t>grants/bez seguma</t>
  </si>
  <si>
    <t>C-123</t>
  </si>
  <si>
    <t>Odiņu ceļš</t>
  </si>
  <si>
    <t>Bļodnieku ceļš</t>
  </si>
  <si>
    <t>Zaķu ceļš</t>
  </si>
  <si>
    <t>0.700</t>
  </si>
  <si>
    <t>Vizbuļu ceļš</t>
  </si>
  <si>
    <t>Cielavu apvedceļš</t>
  </si>
  <si>
    <t>Dimantu ceļš</t>
  </si>
  <si>
    <t>Pluģu ceļš</t>
  </si>
  <si>
    <t>Meža ceļš</t>
  </si>
  <si>
    <t>Vīkuļi-Egļuciems</t>
  </si>
  <si>
    <t>C-51</t>
  </si>
  <si>
    <t>Strupu ceļš</t>
  </si>
  <si>
    <t>C-112</t>
  </si>
  <si>
    <t>Selgu ceļš</t>
  </si>
  <si>
    <t>C-119</t>
  </si>
  <si>
    <t>Bāciņu ceļš</t>
  </si>
  <si>
    <t>C-124</t>
  </si>
  <si>
    <t>Ilmaku ceļš</t>
  </si>
  <si>
    <t>C-127</t>
  </si>
  <si>
    <t>Pakalnu ceļš</t>
  </si>
  <si>
    <t>C-128</t>
  </si>
  <si>
    <t>Rumbu ceļš</t>
  </si>
  <si>
    <t>Mārupe</t>
  </si>
  <si>
    <t>Veccīruļu iela</t>
  </si>
  <si>
    <t>Bez seguma</t>
  </si>
  <si>
    <t>Silaputniņu iela</t>
  </si>
  <si>
    <t>Čakaiņu iela</t>
  </si>
  <si>
    <t>Melnais segums</t>
  </si>
  <si>
    <t>Ledaiņu iela</t>
  </si>
  <si>
    <t>Babītes pagasts (ielas)</t>
  </si>
  <si>
    <t>Mežaparka iela</t>
  </si>
  <si>
    <t>Sēbru iela</t>
  </si>
  <si>
    <t>Meldrāju iela</t>
  </si>
  <si>
    <t>Mežāres</t>
  </si>
  <si>
    <t>melnais/bruģis</t>
  </si>
  <si>
    <t>grunts</t>
  </si>
  <si>
    <t>Baltā iela</t>
  </si>
  <si>
    <t>Strupu iela</t>
  </si>
  <si>
    <t>Penkules ielas atzars (no Sniķeru ielas līdz nekustamajam īpašumam kad.Nr.80760030478</t>
  </si>
  <si>
    <t>Kviešu iela</t>
  </si>
  <si>
    <t>Prūšu iela</t>
  </si>
  <si>
    <t>Eglāju iela</t>
  </si>
  <si>
    <t>C grupas ceļi</t>
  </si>
  <si>
    <t>C  grupas ceļi</t>
  </si>
  <si>
    <t>Pašvaldības nozīmes autoceļu uzturēšanas klases 2023./2024. gada ziemas un vasaras sezonai (no 16.10.2023. - 15.10.2024.)</t>
  </si>
  <si>
    <t>Lapsas</t>
  </si>
  <si>
    <t>Lapsu iela</t>
  </si>
  <si>
    <t>Ušas iela</t>
  </si>
  <si>
    <t>Lūšu iela</t>
  </si>
  <si>
    <t>Stirnu iela</t>
  </si>
  <si>
    <t>Briežu iela</t>
  </si>
  <si>
    <t>Āpšu iela</t>
  </si>
  <si>
    <t>Zaķu iela</t>
  </si>
  <si>
    <t>Mārupes novada pašvaldības autoceļu uzturēšanas klases 2023./2024. gada ziemas un vasaras sezonai (no 16.10.2023. - 15.10.2024.)</t>
  </si>
  <si>
    <t>Mārupes pilsētas</t>
  </si>
  <si>
    <t>Mārupes pagasta</t>
  </si>
  <si>
    <t>Vītolu</t>
  </si>
  <si>
    <t>no Daugavas līdz Skaņā kalna ielai</t>
  </si>
  <si>
    <t>no Skaņbā kalna ielas līdz Lapiņu dambim</t>
  </si>
  <si>
    <t xml:space="preserve">Mārupes pilsētas un Mārupes pagasta (ielas) </t>
  </si>
  <si>
    <t>Cīravas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</si>
</sst>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9.5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8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9.5"/>
      <name val="Cambria"/>
      <family val="1"/>
      <charset val="186"/>
    </font>
    <font>
      <b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</cellStyleXfs>
  <cellXfs count="579">
    <xf numFmtId="0" fontId="0" fillId="0" borderId="0" xfId="0"/>
    <xf numFmtId="0" fontId="1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1" fillId="0" borderId="1" xfId="0" applyFont="1" applyBorder="1"/>
    <xf numFmtId="0" fontId="7" fillId="0" borderId="1" xfId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9" fillId="0" borderId="1" xfId="0" applyFont="1" applyBorder="1"/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  <xf numFmtId="0" fontId="4" fillId="0" borderId="23" xfId="5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0" fontId="4" fillId="0" borderId="5" xfId="5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4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164" fontId="4" fillId="0" borderId="3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7" fillId="0" borderId="0" xfId="0" applyFont="1"/>
    <xf numFmtId="0" fontId="4" fillId="0" borderId="38" xfId="0" applyFont="1" applyBorder="1" applyAlignment="1">
      <alignment horizontal="center" vertical="center" wrapText="1"/>
    </xf>
    <xf numFmtId="0" fontId="4" fillId="0" borderId="35" xfId="4" applyFont="1" applyBorder="1" applyAlignment="1">
      <alignment horizontal="center" vertical="center" wrapText="1"/>
    </xf>
    <xf numFmtId="0" fontId="4" fillId="0" borderId="38" xfId="4" applyFont="1" applyBorder="1" applyAlignment="1">
      <alignment horizontal="center" vertical="center" wrapText="1"/>
    </xf>
    <xf numFmtId="0" fontId="4" fillId="0" borderId="39" xfId="4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/>
    </xf>
    <xf numFmtId="0" fontId="4" fillId="0" borderId="38" xfId="4" applyFont="1" applyBorder="1" applyAlignment="1">
      <alignment horizontal="center" vertical="center"/>
    </xf>
    <xf numFmtId="0" fontId="4" fillId="0" borderId="35" xfId="4" applyFont="1" applyBorder="1" applyAlignment="1">
      <alignment horizontal="center" wrapText="1"/>
    </xf>
    <xf numFmtId="0" fontId="4" fillId="0" borderId="41" xfId="5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5" applyFont="1" applyBorder="1" applyAlignment="1">
      <alignment horizontal="center" vertical="center" wrapText="1"/>
    </xf>
    <xf numFmtId="0" fontId="4" fillId="0" borderId="36" xfId="5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18" xfId="5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/>
    <xf numFmtId="2" fontId="7" fillId="2" borderId="21" xfId="0" applyNumberFormat="1" applyFont="1" applyFill="1" applyBorder="1" applyAlignment="1">
      <alignment horizontal="center" vertical="center"/>
    </xf>
    <xf numFmtId="164" fontId="7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0" fontId="23" fillId="2" borderId="21" xfId="0" applyFont="1" applyFill="1" applyBorder="1" applyAlignment="1">
      <alignment horizontal="center" vertical="center"/>
    </xf>
    <xf numFmtId="0" fontId="24" fillId="2" borderId="0" xfId="0" applyFont="1" applyFill="1"/>
    <xf numFmtId="0" fontId="7" fillId="2" borderId="4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" xfId="0" applyFont="1" applyFill="1" applyBorder="1"/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9" xfId="0" applyFont="1" applyFill="1" applyBorder="1"/>
    <xf numFmtId="2" fontId="7" fillId="2" borderId="6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/>
    <xf numFmtId="0" fontId="23" fillId="2" borderId="6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6" xfId="0" applyFont="1" applyFill="1" applyBorder="1" applyAlignment="1">
      <alignment horizontal="center"/>
    </xf>
    <xf numFmtId="0" fontId="7" fillId="2" borderId="5" xfId="0" applyFont="1" applyFill="1" applyBorder="1"/>
    <xf numFmtId="2" fontId="7" fillId="2" borderId="5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/>
    </xf>
    <xf numFmtId="0" fontId="7" fillId="2" borderId="39" xfId="0" applyFont="1" applyFill="1" applyBorder="1"/>
    <xf numFmtId="0" fontId="7" fillId="2" borderId="6" xfId="0" applyFont="1" applyFill="1" applyBorder="1" applyAlignment="1">
      <alignment horizontal="left"/>
    </xf>
    <xf numFmtId="0" fontId="7" fillId="2" borderId="50" xfId="0" applyFont="1" applyFill="1" applyBorder="1" applyAlignment="1">
      <alignment horizontal="center"/>
    </xf>
    <xf numFmtId="0" fontId="7" fillId="2" borderId="38" xfId="0" applyFont="1" applyFill="1" applyBorder="1"/>
    <xf numFmtId="0" fontId="7" fillId="2" borderId="44" xfId="0" applyFont="1" applyFill="1" applyBorder="1" applyAlignment="1">
      <alignment horizontal="center"/>
    </xf>
    <xf numFmtId="0" fontId="7" fillId="2" borderId="36" xfId="0" applyFont="1" applyFill="1" applyBorder="1"/>
    <xf numFmtId="0" fontId="7" fillId="2" borderId="3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8" xfId="0" applyFont="1" applyFill="1" applyBorder="1"/>
    <xf numFmtId="2" fontId="7" fillId="2" borderId="8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2" borderId="4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/>
    </xf>
    <xf numFmtId="2" fontId="7" fillId="2" borderId="18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center"/>
    </xf>
    <xf numFmtId="0" fontId="7" fillId="2" borderId="18" xfId="0" applyFont="1" applyFill="1" applyBorder="1"/>
    <xf numFmtId="0" fontId="7" fillId="2" borderId="18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20" xfId="0" applyFont="1" applyFill="1" applyBorder="1"/>
    <xf numFmtId="0" fontId="22" fillId="2" borderId="58" xfId="0" applyFont="1" applyFill="1" applyBorder="1" applyAlignment="1">
      <alignment horizontal="center"/>
    </xf>
    <xf numFmtId="0" fontId="22" fillId="2" borderId="59" xfId="0" applyFont="1" applyFill="1" applyBorder="1"/>
    <xf numFmtId="2" fontId="22" fillId="2" borderId="18" xfId="0" applyNumberFormat="1" applyFont="1" applyFill="1" applyBorder="1" applyAlignment="1">
      <alignment horizontal="center"/>
    </xf>
    <xf numFmtId="164" fontId="22" fillId="2" borderId="18" xfId="0" applyNumberFormat="1" applyFont="1" applyFill="1" applyBorder="1" applyAlignment="1">
      <alignment horizontal="center"/>
    </xf>
    <xf numFmtId="0" fontId="22" fillId="2" borderId="55" xfId="0" applyFont="1" applyFill="1" applyBorder="1" applyAlignment="1">
      <alignment horizontal="center"/>
    </xf>
    <xf numFmtId="0" fontId="22" fillId="2" borderId="21" xfId="0" applyFont="1" applyFill="1" applyBorder="1"/>
    <xf numFmtId="2" fontId="22" fillId="2" borderId="21" xfId="0" applyNumberFormat="1" applyFont="1" applyFill="1" applyBorder="1" applyAlignment="1">
      <alignment horizontal="center"/>
    </xf>
    <xf numFmtId="164" fontId="22" fillId="2" borderId="21" xfId="0" applyNumberFormat="1" applyFont="1" applyFill="1" applyBorder="1" applyAlignment="1">
      <alignment horizontal="center"/>
    </xf>
    <xf numFmtId="0" fontId="22" fillId="2" borderId="21" xfId="0" applyFont="1" applyFill="1" applyBorder="1" applyAlignment="1">
      <alignment horizontal="center"/>
    </xf>
    <xf numFmtId="0" fontId="22" fillId="2" borderId="56" xfId="0" applyFont="1" applyFill="1" applyBorder="1" applyAlignment="1">
      <alignment horizontal="center"/>
    </xf>
    <xf numFmtId="0" fontId="22" fillId="2" borderId="1" xfId="0" applyFont="1" applyFill="1" applyBorder="1"/>
    <xf numFmtId="2" fontId="22" fillId="2" borderId="1" xfId="0" applyNumberFormat="1" applyFont="1" applyFill="1" applyBorder="1" applyAlignment="1">
      <alignment horizontal="center"/>
    </xf>
    <xf numFmtId="164" fontId="22" fillId="2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37" xfId="0" applyFont="1" applyFill="1" applyBorder="1" applyAlignment="1">
      <alignment horizontal="center"/>
    </xf>
    <xf numFmtId="0" fontId="25" fillId="2" borderId="0" xfId="0" applyFont="1" applyFill="1"/>
    <xf numFmtId="0" fontId="22" fillId="2" borderId="60" xfId="0" applyFont="1" applyFill="1" applyBorder="1" applyAlignment="1">
      <alignment horizontal="center" vertical="center"/>
    </xf>
    <xf numFmtId="2" fontId="22" fillId="2" borderId="6" xfId="0" applyNumberFormat="1" applyFont="1" applyFill="1" applyBorder="1" applyAlignment="1">
      <alignment horizontal="center" vertical="center"/>
    </xf>
    <xf numFmtId="164" fontId="22" fillId="2" borderId="10" xfId="0" applyNumberFormat="1" applyFont="1" applyFill="1" applyBorder="1" applyAlignment="1">
      <alignment horizontal="center" vertical="center"/>
    </xf>
    <xf numFmtId="49" fontId="22" fillId="2" borderId="6" xfId="0" applyNumberFormat="1" applyFont="1" applyFill="1" applyBorder="1" applyAlignment="1">
      <alignment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14" xfId="0" applyFont="1" applyFill="1" applyBorder="1"/>
    <xf numFmtId="0" fontId="22" fillId="2" borderId="4" xfId="0" applyFont="1" applyFill="1" applyBorder="1"/>
    <xf numFmtId="0" fontId="22" fillId="2" borderId="61" xfId="0" applyFont="1" applyFill="1" applyBorder="1" applyAlignment="1">
      <alignment horizontal="center"/>
    </xf>
    <xf numFmtId="0" fontId="22" fillId="2" borderId="62" xfId="0" applyFont="1" applyFill="1" applyBorder="1"/>
    <xf numFmtId="2" fontId="22" fillId="2" borderId="17" xfId="0" applyNumberFormat="1" applyFont="1" applyFill="1" applyBorder="1" applyAlignment="1">
      <alignment horizontal="center"/>
    </xf>
    <xf numFmtId="164" fontId="22" fillId="2" borderId="17" xfId="0" applyNumberFormat="1" applyFont="1" applyFill="1" applyBorder="1" applyAlignment="1">
      <alignment horizontal="center"/>
    </xf>
    <xf numFmtId="0" fontId="22" fillId="2" borderId="17" xfId="0" applyFont="1" applyFill="1" applyBorder="1"/>
    <xf numFmtId="0" fontId="22" fillId="2" borderId="63" xfId="0" applyFont="1" applyFill="1" applyBorder="1" applyAlignment="1">
      <alignment horizontal="center"/>
    </xf>
    <xf numFmtId="0" fontId="22" fillId="2" borderId="12" xfId="0" applyFont="1" applyFill="1" applyBorder="1"/>
    <xf numFmtId="2" fontId="22" fillId="2" borderId="12" xfId="0" applyNumberFormat="1" applyFont="1" applyFill="1" applyBorder="1" applyAlignment="1">
      <alignment horizontal="center"/>
    </xf>
    <xf numFmtId="164" fontId="22" fillId="2" borderId="12" xfId="0" applyNumberFormat="1" applyFont="1" applyFill="1" applyBorder="1" applyAlignment="1">
      <alignment horizontal="center"/>
    </xf>
    <xf numFmtId="0" fontId="22" fillId="2" borderId="39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left" vertical="center"/>
    </xf>
    <xf numFmtId="164" fontId="22" fillId="2" borderId="6" xfId="0" applyNumberFormat="1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/>
    </xf>
    <xf numFmtId="0" fontId="22" fillId="2" borderId="38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/>
    </xf>
    <xf numFmtId="0" fontId="22" fillId="2" borderId="64" xfId="0" applyFont="1" applyFill="1" applyBorder="1" applyAlignment="1">
      <alignment horizontal="center"/>
    </xf>
    <xf numFmtId="0" fontId="22" fillId="2" borderId="46" xfId="0" applyFont="1" applyFill="1" applyBorder="1" applyAlignment="1">
      <alignment horizontal="center"/>
    </xf>
    <xf numFmtId="0" fontId="22" fillId="2" borderId="18" xfId="0" applyFont="1" applyFill="1" applyBorder="1"/>
    <xf numFmtId="0" fontId="22" fillId="2" borderId="0" xfId="0" applyFont="1" applyFill="1"/>
    <xf numFmtId="0" fontId="21" fillId="2" borderId="0" xfId="0" applyFont="1" applyFill="1" applyAlignment="1">
      <alignment horizontal="right"/>
    </xf>
    <xf numFmtId="2" fontId="21" fillId="2" borderId="0" xfId="0" applyNumberFormat="1" applyFont="1" applyFill="1" applyAlignment="1">
      <alignment horizontal="center"/>
    </xf>
    <xf numFmtId="1" fontId="21" fillId="2" borderId="0" xfId="0" applyNumberFormat="1" applyFont="1" applyFill="1" applyAlignment="1">
      <alignment horizontal="center"/>
    </xf>
    <xf numFmtId="0" fontId="21" fillId="2" borderId="0" xfId="0" applyFont="1" applyFill="1"/>
    <xf numFmtId="164" fontId="26" fillId="2" borderId="0" xfId="0" applyNumberFormat="1" applyFont="1" applyFill="1" applyAlignment="1">
      <alignment horizontal="center"/>
    </xf>
    <xf numFmtId="0" fontId="4" fillId="2" borderId="66" xfId="0" applyFont="1" applyFill="1" applyBorder="1" applyAlignment="1">
      <alignment vertical="center" wrapText="1"/>
    </xf>
    <xf numFmtId="0" fontId="3" fillId="2" borderId="0" xfId="0" applyFont="1" applyFill="1"/>
    <xf numFmtId="0" fontId="27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/>
    </xf>
    <xf numFmtId="0" fontId="4" fillId="2" borderId="6" xfId="0" applyFont="1" applyFill="1" applyBorder="1"/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/>
    <xf numFmtId="164" fontId="4" fillId="2" borderId="2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4" fillId="2" borderId="5" xfId="0" applyFont="1" applyFill="1" applyBorder="1"/>
    <xf numFmtId="2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164" fontId="3" fillId="2" borderId="0" xfId="0" applyNumberFormat="1" applyFont="1" applyFill="1"/>
    <xf numFmtId="0" fontId="3" fillId="2" borderId="60" xfId="0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164" fontId="27" fillId="2" borderId="0" xfId="0" applyNumberFormat="1" applyFont="1" applyFill="1"/>
    <xf numFmtId="2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2" borderId="58" xfId="0" applyFont="1" applyFill="1" applyBorder="1" applyAlignment="1">
      <alignment horizontal="center"/>
    </xf>
    <xf numFmtId="0" fontId="4" fillId="2" borderId="18" xfId="0" applyFont="1" applyFill="1" applyBorder="1"/>
    <xf numFmtId="2" fontId="4" fillId="2" borderId="18" xfId="0" applyNumberFormat="1" applyFont="1" applyFill="1" applyBorder="1" applyAlignment="1">
      <alignment horizontal="center"/>
    </xf>
    <xf numFmtId="164" fontId="4" fillId="2" borderId="47" xfId="0" applyNumberFormat="1" applyFont="1" applyFill="1" applyBorder="1" applyAlignment="1">
      <alignment horizontal="center"/>
    </xf>
    <xf numFmtId="164" fontId="4" fillId="2" borderId="59" xfId="0" applyNumberFormat="1" applyFont="1" applyFill="1" applyBorder="1" applyAlignment="1">
      <alignment horizontal="center"/>
    </xf>
    <xf numFmtId="49" fontId="4" fillId="2" borderId="18" xfId="0" applyNumberFormat="1" applyFont="1" applyFill="1" applyBorder="1"/>
    <xf numFmtId="0" fontId="7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center"/>
    </xf>
    <xf numFmtId="0" fontId="16" fillId="2" borderId="0" xfId="0" applyFont="1" applyFill="1"/>
    <xf numFmtId="0" fontId="23" fillId="2" borderId="0" xfId="0" applyFont="1" applyFill="1" applyAlignment="1">
      <alignment horizontal="right"/>
    </xf>
    <xf numFmtId="164" fontId="16" fillId="2" borderId="0" xfId="0" applyNumberFormat="1" applyFont="1" applyFill="1"/>
    <xf numFmtId="0" fontId="4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9" fillId="0" borderId="18" xfId="0" applyFont="1" applyBorder="1"/>
    <xf numFmtId="2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164" fontId="24" fillId="2" borderId="0" xfId="0" applyNumberFormat="1" applyFont="1" applyFill="1"/>
    <xf numFmtId="164" fontId="28" fillId="2" borderId="0" xfId="0" applyNumberFormat="1" applyFont="1" applyFill="1"/>
    <xf numFmtId="164" fontId="29" fillId="2" borderId="0" xfId="0" applyNumberFormat="1" applyFont="1" applyFill="1"/>
    <xf numFmtId="0" fontId="29" fillId="2" borderId="0" xfId="0" applyFont="1" applyFill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2" fillId="2" borderId="6" xfId="0" applyFont="1" applyFill="1" applyBorder="1" applyAlignment="1">
      <alignment vertical="center"/>
    </xf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3" fillId="2" borderId="4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5" fontId="7" fillId="0" borderId="1" xfId="3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/>
    </xf>
    <xf numFmtId="0" fontId="22" fillId="2" borderId="18" xfId="0" applyFont="1" applyFill="1" applyBorder="1" applyAlignment="1">
      <alignment horizontal="left"/>
    </xf>
    <xf numFmtId="164" fontId="8" fillId="0" borderId="18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wrapText="1"/>
    </xf>
    <xf numFmtId="0" fontId="22" fillId="2" borderId="49" xfId="0" applyFont="1" applyFill="1" applyBorder="1" applyAlignment="1">
      <alignment horizontal="center"/>
    </xf>
    <xf numFmtId="0" fontId="23" fillId="2" borderId="49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3" fillId="2" borderId="75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7" fillId="2" borderId="75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7" fillId="2" borderId="76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22" fillId="2" borderId="75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0" fontId="22" fillId="2" borderId="3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4" fillId="2" borderId="1" xfId="0" applyFont="1" applyFill="1" applyBorder="1"/>
    <xf numFmtId="0" fontId="0" fillId="2" borderId="1" xfId="0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27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/>
    </xf>
    <xf numFmtId="0" fontId="4" fillId="2" borderId="21" xfId="0" applyFont="1" applyFill="1" applyBorder="1"/>
    <xf numFmtId="2" fontId="4" fillId="2" borderId="21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49" fontId="4" fillId="2" borderId="21" xfId="0" applyNumberFormat="1" applyFont="1" applyFill="1" applyBorder="1"/>
    <xf numFmtId="0" fontId="3" fillId="2" borderId="21" xfId="0" applyFont="1" applyFill="1" applyBorder="1" applyAlignment="1">
      <alignment horizontal="center"/>
    </xf>
    <xf numFmtId="2" fontId="4" fillId="2" borderId="49" xfId="0" applyNumberFormat="1" applyFont="1" applyFill="1" applyBorder="1" applyAlignment="1">
      <alignment horizontal="center"/>
    </xf>
    <xf numFmtId="2" fontId="4" fillId="2" borderId="3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5" fontId="4" fillId="0" borderId="1" xfId="3" applyFont="1" applyFill="1" applyBorder="1" applyAlignment="1">
      <alignment horizontal="center" vertical="center" wrapText="1"/>
    </xf>
    <xf numFmtId="165" fontId="4" fillId="0" borderId="1" xfId="3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/>
    <xf numFmtId="0" fontId="1" fillId="0" borderId="38" xfId="0" applyFont="1" applyBorder="1"/>
    <xf numFmtId="164" fontId="4" fillId="2" borderId="38" xfId="0" applyNumberFormat="1" applyFont="1" applyFill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 vertical="center" wrapText="1"/>
    </xf>
    <xf numFmtId="164" fontId="8" fillId="0" borderId="38" xfId="0" applyNumberFormat="1" applyFont="1" applyBorder="1" applyAlignment="1">
      <alignment horizontal="center" vertical="center" wrapText="1"/>
    </xf>
    <xf numFmtId="164" fontId="8" fillId="0" borderId="46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/>
    <xf numFmtId="164" fontId="1" fillId="0" borderId="22" xfId="0" applyNumberFormat="1" applyFont="1" applyBorder="1"/>
    <xf numFmtId="164" fontId="1" fillId="0" borderId="2" xfId="0" applyNumberFormat="1" applyFont="1" applyBorder="1"/>
    <xf numFmtId="164" fontId="3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7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/>
    <xf numFmtId="164" fontId="1" fillId="0" borderId="46" xfId="0" applyNumberFormat="1" applyFont="1" applyBorder="1"/>
    <xf numFmtId="0" fontId="4" fillId="2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8" fillId="5" borderId="31" xfId="0" applyFont="1" applyFill="1" applyBorder="1" applyAlignment="1">
      <alignment horizontal="center"/>
    </xf>
    <xf numFmtId="0" fontId="18" fillId="5" borderId="32" xfId="0" applyFont="1" applyFill="1" applyBorder="1" applyAlignment="1">
      <alignment horizontal="center"/>
    </xf>
    <xf numFmtId="0" fontId="18" fillId="5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2" borderId="49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81" xfId="0" applyFont="1" applyFill="1" applyBorder="1" applyAlignment="1">
      <alignment horizontal="center" vertical="center"/>
    </xf>
    <xf numFmtId="0" fontId="5" fillId="3" borderId="82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9" xfId="0" applyFont="1" applyFill="1" applyBorder="1" applyAlignment="1">
      <alignment horizontal="center" vertical="center"/>
    </xf>
    <xf numFmtId="0" fontId="32" fillId="3" borderId="70" xfId="0" applyFont="1" applyFill="1" applyBorder="1" applyAlignment="1">
      <alignment horizontal="center" vertical="center" wrapText="1"/>
    </xf>
    <xf numFmtId="0" fontId="32" fillId="3" borderId="71" xfId="0" applyFont="1" applyFill="1" applyBorder="1" applyAlignment="1">
      <alignment horizontal="center" vertical="center" wrapText="1"/>
    </xf>
    <xf numFmtId="0" fontId="32" fillId="3" borderId="7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0" fillId="2" borderId="0" xfId="0" applyFont="1" applyFill="1" applyAlignment="1">
      <alignment horizont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center" vertical="center"/>
    </xf>
    <xf numFmtId="0" fontId="4" fillId="0" borderId="5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0" fontId="15" fillId="0" borderId="24" xfId="5" applyFont="1" applyBorder="1" applyAlignment="1">
      <alignment horizontal="left" vertical="center" wrapText="1"/>
    </xf>
    <xf numFmtId="0" fontId="15" fillId="0" borderId="25" xfId="5" applyFont="1" applyBorder="1" applyAlignment="1">
      <alignment horizontal="left" vertical="center" wrapText="1"/>
    </xf>
    <xf numFmtId="0" fontId="19" fillId="3" borderId="31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0" borderId="36" xfId="4" applyFont="1" applyBorder="1" applyAlignment="1">
      <alignment horizontal="center" vertical="center"/>
    </xf>
    <xf numFmtId="0" fontId="4" fillId="0" borderId="39" xfId="4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36" xfId="4" applyFont="1" applyBorder="1" applyAlignment="1">
      <alignment horizontal="center" vertical="center" wrapText="1"/>
    </xf>
    <xf numFmtId="0" fontId="4" fillId="0" borderId="39" xfId="4" applyFont="1" applyBorder="1" applyAlignment="1">
      <alignment horizontal="center" vertical="center" wrapText="1"/>
    </xf>
    <xf numFmtId="0" fontId="4" fillId="0" borderId="41" xfId="5" applyFont="1" applyBorder="1" applyAlignment="1">
      <alignment horizontal="center" vertical="center" wrapText="1"/>
    </xf>
    <xf numFmtId="0" fontId="4" fillId="0" borderId="42" xfId="5" applyFont="1" applyBorder="1" applyAlignment="1">
      <alignment horizontal="center" vertical="center" wrapText="1"/>
    </xf>
    <xf numFmtId="0" fontId="4" fillId="0" borderId="43" xfId="5" applyFont="1" applyBorder="1" applyAlignment="1">
      <alignment horizontal="center" vertical="center" wrapText="1"/>
    </xf>
    <xf numFmtId="0" fontId="4" fillId="0" borderId="35" xfId="4" applyFont="1" applyBorder="1" applyAlignment="1">
      <alignment horizontal="center" vertical="center" wrapText="1"/>
    </xf>
    <xf numFmtId="0" fontId="4" fillId="0" borderId="35" xfId="5" applyFont="1" applyBorder="1" applyAlignment="1">
      <alignment horizontal="center" vertical="center" wrapText="1"/>
    </xf>
    <xf numFmtId="0" fontId="4" fillId="0" borderId="39" xfId="5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4" fillId="6" borderId="31" xfId="0" applyFont="1" applyFill="1" applyBorder="1" applyAlignment="1">
      <alignment horizontal="center"/>
    </xf>
    <xf numFmtId="0" fontId="34" fillId="6" borderId="32" xfId="0" applyFont="1" applyFill="1" applyBorder="1" applyAlignment="1">
      <alignment horizontal="center"/>
    </xf>
    <xf numFmtId="0" fontId="34" fillId="5" borderId="31" xfId="0" applyFont="1" applyFill="1" applyBorder="1" applyAlignment="1">
      <alignment horizontal="center"/>
    </xf>
    <xf numFmtId="0" fontId="34" fillId="5" borderId="32" xfId="0" applyFont="1" applyFill="1" applyBorder="1" applyAlignment="1">
      <alignment horizontal="center"/>
    </xf>
    <xf numFmtId="0" fontId="34" fillId="5" borderId="33" xfId="0" applyFont="1" applyFill="1" applyBorder="1" applyAlignment="1">
      <alignment horizontal="center"/>
    </xf>
    <xf numFmtId="0" fontId="10" fillId="2" borderId="79" xfId="0" applyFont="1" applyFill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/>
    </xf>
    <xf numFmtId="0" fontId="10" fillId="2" borderId="76" xfId="0" applyFont="1" applyFill="1" applyBorder="1" applyAlignment="1">
      <alignment horizontal="center" vertical="center" wrapText="1"/>
    </xf>
    <xf numFmtId="0" fontId="4" fillId="0" borderId="8" xfId="4" applyFont="1" applyBorder="1" applyAlignment="1">
      <alignment horizontal="left" vertical="center"/>
    </xf>
    <xf numFmtId="0" fontId="5" fillId="3" borderId="73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wrapText="1"/>
    </xf>
    <xf numFmtId="0" fontId="3" fillId="2" borderId="57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1" fillId="5" borderId="31" xfId="0" applyFont="1" applyFill="1" applyBorder="1" applyAlignment="1">
      <alignment horizontal="center"/>
    </xf>
    <xf numFmtId="0" fontId="21" fillId="5" borderId="32" xfId="0" applyFont="1" applyFill="1" applyBorder="1" applyAlignment="1">
      <alignment horizontal="center"/>
    </xf>
    <xf numFmtId="0" fontId="21" fillId="5" borderId="33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/>
    </xf>
    <xf numFmtId="0" fontId="16" fillId="4" borderId="32" xfId="0" applyFont="1" applyFill="1" applyBorder="1" applyAlignment="1">
      <alignment horizontal="center"/>
    </xf>
    <xf numFmtId="0" fontId="16" fillId="4" borderId="33" xfId="0" applyFont="1" applyFill="1" applyBorder="1" applyAlignment="1">
      <alignment horizont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16" fillId="2" borderId="31" xfId="0" applyNumberFormat="1" applyFont="1" applyFill="1" applyBorder="1" applyAlignment="1">
      <alignment horizontal="center"/>
    </xf>
    <xf numFmtId="164" fontId="16" fillId="2" borderId="32" xfId="0" applyNumberFormat="1" applyFont="1" applyFill="1" applyBorder="1" applyAlignment="1">
      <alignment horizontal="center"/>
    </xf>
    <xf numFmtId="164" fontId="16" fillId="2" borderId="33" xfId="0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/>
    </xf>
    <xf numFmtId="0" fontId="23" fillId="3" borderId="73" xfId="0" applyFont="1" applyFill="1" applyBorder="1" applyAlignment="1">
      <alignment horizontal="center"/>
    </xf>
    <xf numFmtId="0" fontId="23" fillId="3" borderId="48" xfId="0" applyFont="1" applyFill="1" applyBorder="1" applyAlignment="1">
      <alignment horizontal="center"/>
    </xf>
    <xf numFmtId="0" fontId="23" fillId="3" borderId="32" xfId="0" applyFont="1" applyFill="1" applyBorder="1" applyAlignment="1">
      <alignment horizontal="center"/>
    </xf>
    <xf numFmtId="0" fontId="23" fillId="3" borderId="33" xfId="0" applyFont="1" applyFill="1" applyBorder="1" applyAlignment="1">
      <alignment horizontal="center"/>
    </xf>
    <xf numFmtId="0" fontId="23" fillId="3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3" fillId="2" borderId="75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/>
    </xf>
    <xf numFmtId="0" fontId="21" fillId="3" borderId="32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 wrapText="1"/>
    </xf>
    <xf numFmtId="0" fontId="21" fillId="5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23" fillId="3" borderId="51" xfId="0" applyFont="1" applyFill="1" applyBorder="1" applyAlignment="1">
      <alignment horizontal="center"/>
    </xf>
    <xf numFmtId="0" fontId="23" fillId="3" borderId="52" xfId="0" applyFont="1" applyFill="1" applyBorder="1" applyAlignment="1">
      <alignment horizontal="center"/>
    </xf>
    <xf numFmtId="0" fontId="23" fillId="3" borderId="53" xfId="0" applyFont="1" applyFill="1" applyBorder="1" applyAlignment="1">
      <alignment horizontal="center"/>
    </xf>
    <xf numFmtId="0" fontId="5" fillId="3" borderId="70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30" fillId="5" borderId="31" xfId="0" applyFont="1" applyFill="1" applyBorder="1" applyAlignment="1">
      <alignment horizontal="center"/>
    </xf>
    <xf numFmtId="0" fontId="30" fillId="5" borderId="32" xfId="0" applyFont="1" applyFill="1" applyBorder="1" applyAlignment="1">
      <alignment horizontal="center"/>
    </xf>
    <xf numFmtId="0" fontId="30" fillId="5" borderId="33" xfId="0" applyFont="1" applyFill="1" applyBorder="1" applyAlignment="1">
      <alignment horizontal="center"/>
    </xf>
  </cellXfs>
  <cellStyles count="6">
    <cellStyle name="Currency 2" xfId="3" xr:uid="{00000000-0005-0000-0000-000000000000}"/>
    <cellStyle name="Normal 2" xfId="4" xr:uid="{00000000-0005-0000-0000-000002000000}"/>
    <cellStyle name="Normal 2 2" xfId="5" xr:uid="{00000000-0005-0000-0000-000003000000}"/>
    <cellStyle name="Normal 3" xfId="1" xr:uid="{00000000-0005-0000-0000-000004000000}"/>
    <cellStyle name="Normal 4" xfId="2" xr:uid="{00000000-0005-0000-0000-000005000000}"/>
    <cellStyle name="Parasts" xfId="0" builtinId="0"/>
  </cellStyles>
  <dxfs count="5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C000"/>
      </font>
    </dxf>
    <dxf>
      <font>
        <b/>
        <i val="0"/>
        <color rgb="FF7030A0"/>
      </font>
    </dxf>
  </dxfs>
  <tableStyles count="0" defaultTableStyle="TableStyleMedium2" defaultPivotStyle="PivotStyleLight16"/>
  <colors>
    <mruColors>
      <color rgb="FF70B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40" zoomScaleNormal="40" workbookViewId="0">
      <selection activeCell="N7" sqref="N7"/>
    </sheetView>
  </sheetViews>
  <sheetFormatPr defaultRowHeight="15" x14ac:dyDescent="0.25"/>
  <cols>
    <col min="3" max="3" width="35.85546875" customWidth="1"/>
    <col min="8" max="8" width="9.140625" style="322"/>
  </cols>
  <sheetData>
    <row r="1" spans="1:10" x14ac:dyDescent="0.25">
      <c r="A1" t="s">
        <v>0</v>
      </c>
    </row>
    <row r="2" spans="1:10" ht="15.75" customHeight="1" x14ac:dyDescent="0.25">
      <c r="B2" s="411" t="s">
        <v>610</v>
      </c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5"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75" customHeight="1" thickBot="1" x14ac:dyDescent="0.3">
      <c r="B4" s="412"/>
      <c r="C4" s="412"/>
      <c r="D4" s="412"/>
      <c r="E4" s="412"/>
      <c r="F4" s="412"/>
      <c r="G4" s="412"/>
      <c r="H4" s="412"/>
      <c r="I4" s="412"/>
      <c r="J4" s="412"/>
    </row>
    <row r="5" spans="1:10" ht="19.5" thickBot="1" x14ac:dyDescent="0.35">
      <c r="B5" s="408" t="s">
        <v>371</v>
      </c>
      <c r="C5" s="409"/>
      <c r="D5" s="409"/>
      <c r="E5" s="409"/>
      <c r="F5" s="409"/>
      <c r="G5" s="409"/>
      <c r="H5" s="409"/>
      <c r="I5" s="409"/>
      <c r="J5" s="410"/>
    </row>
    <row r="6" spans="1:10" x14ac:dyDescent="0.25">
      <c r="B6" s="399" t="s">
        <v>1</v>
      </c>
      <c r="C6" s="401" t="s">
        <v>2</v>
      </c>
      <c r="D6" s="403" t="s">
        <v>3</v>
      </c>
      <c r="E6" s="403"/>
      <c r="F6" s="404" t="s">
        <v>4</v>
      </c>
      <c r="G6" s="401" t="s">
        <v>5</v>
      </c>
      <c r="H6" s="401" t="s">
        <v>6</v>
      </c>
      <c r="I6" s="401" t="s">
        <v>7</v>
      </c>
      <c r="J6" s="417"/>
    </row>
    <row r="7" spans="1:10" ht="30.75" thickBot="1" x14ac:dyDescent="0.3">
      <c r="B7" s="400"/>
      <c r="C7" s="402"/>
      <c r="D7" s="387" t="s">
        <v>8</v>
      </c>
      <c r="E7" s="387" t="s">
        <v>9</v>
      </c>
      <c r="F7" s="405"/>
      <c r="G7" s="402"/>
      <c r="H7" s="402"/>
      <c r="I7" s="388" t="s">
        <v>11</v>
      </c>
      <c r="J7" s="388" t="s">
        <v>10</v>
      </c>
    </row>
    <row r="8" spans="1:10" ht="18.75" x14ac:dyDescent="0.25">
      <c r="B8" s="418" t="s">
        <v>12</v>
      </c>
      <c r="C8" s="419"/>
      <c r="D8" s="419"/>
      <c r="E8" s="419"/>
      <c r="F8" s="419"/>
      <c r="G8" s="419"/>
      <c r="H8" s="419"/>
      <c r="I8" s="419"/>
      <c r="J8" s="420"/>
    </row>
    <row r="9" spans="1:10" ht="25.5" x14ac:dyDescent="0.25">
      <c r="B9" s="74" t="s">
        <v>13</v>
      </c>
      <c r="C9" s="58" t="s">
        <v>14</v>
      </c>
      <c r="D9" s="2">
        <v>0</v>
      </c>
      <c r="E9" s="2">
        <v>3.26</v>
      </c>
      <c r="F9" s="2">
        <f t="shared" ref="F9:F22" si="0">E9-D9</f>
        <v>3.26</v>
      </c>
      <c r="G9" s="3" t="s">
        <v>15</v>
      </c>
      <c r="H9" s="323">
        <v>430</v>
      </c>
      <c r="I9" s="323" t="s">
        <v>22</v>
      </c>
      <c r="J9" s="323" t="s">
        <v>22</v>
      </c>
    </row>
    <row r="10" spans="1:10" ht="25.5" x14ac:dyDescent="0.25">
      <c r="B10" s="265" t="s">
        <v>17</v>
      </c>
      <c r="C10" s="5" t="s">
        <v>18</v>
      </c>
      <c r="D10" s="2">
        <v>0</v>
      </c>
      <c r="E10" s="2">
        <v>1.17</v>
      </c>
      <c r="F10" s="2">
        <f t="shared" si="0"/>
        <v>1.17</v>
      </c>
      <c r="G10" s="3" t="s">
        <v>15</v>
      </c>
      <c r="H10" s="342">
        <v>7237</v>
      </c>
      <c r="I10" s="323" t="s">
        <v>19</v>
      </c>
      <c r="J10" s="323" t="s">
        <v>19</v>
      </c>
    </row>
    <row r="11" spans="1:10" ht="25.5" x14ac:dyDescent="0.25">
      <c r="B11" s="421" t="s">
        <v>20</v>
      </c>
      <c r="C11" s="414" t="s">
        <v>21</v>
      </c>
      <c r="D11" s="2">
        <v>0</v>
      </c>
      <c r="E11" s="2">
        <v>0.94</v>
      </c>
      <c r="F11" s="2">
        <f t="shared" si="0"/>
        <v>0.94</v>
      </c>
      <c r="G11" s="3" t="s">
        <v>15</v>
      </c>
      <c r="H11" s="394">
        <v>238</v>
      </c>
      <c r="I11" s="394" t="s">
        <v>22</v>
      </c>
      <c r="J11" s="394" t="s">
        <v>22</v>
      </c>
    </row>
    <row r="12" spans="1:10" ht="25.5" x14ac:dyDescent="0.25">
      <c r="B12" s="421"/>
      <c r="C12" s="416"/>
      <c r="D12" s="2">
        <v>0.94</v>
      </c>
      <c r="E12" s="2">
        <v>1.43</v>
      </c>
      <c r="F12" s="2">
        <f t="shared" si="0"/>
        <v>0.49</v>
      </c>
      <c r="G12" s="3" t="s">
        <v>23</v>
      </c>
      <c r="H12" s="395"/>
      <c r="I12" s="395"/>
      <c r="J12" s="395"/>
    </row>
    <row r="13" spans="1:10" ht="25.5" x14ac:dyDescent="0.25">
      <c r="B13" s="266" t="s">
        <v>24</v>
      </c>
      <c r="C13" s="5" t="s">
        <v>25</v>
      </c>
      <c r="D13" s="2">
        <v>0</v>
      </c>
      <c r="E13" s="2">
        <v>1.53</v>
      </c>
      <c r="F13" s="2">
        <f t="shared" si="0"/>
        <v>1.53</v>
      </c>
      <c r="G13" s="3" t="s">
        <v>15</v>
      </c>
      <c r="H13" s="323">
        <v>3265</v>
      </c>
      <c r="I13" s="323" t="s">
        <v>19</v>
      </c>
      <c r="J13" s="323" t="s">
        <v>19</v>
      </c>
    </row>
    <row r="14" spans="1:10" ht="25.5" x14ac:dyDescent="0.25">
      <c r="B14" s="74" t="s">
        <v>26</v>
      </c>
      <c r="C14" s="5" t="s">
        <v>27</v>
      </c>
      <c r="D14" s="2">
        <v>0</v>
      </c>
      <c r="E14" s="2">
        <v>1.07</v>
      </c>
      <c r="F14" s="2">
        <f t="shared" si="0"/>
        <v>1.07</v>
      </c>
      <c r="G14" s="3" t="s">
        <v>15</v>
      </c>
      <c r="H14" s="342">
        <v>925</v>
      </c>
      <c r="I14" s="323" t="s">
        <v>16</v>
      </c>
      <c r="J14" s="323" t="s">
        <v>16</v>
      </c>
    </row>
    <row r="15" spans="1:10" ht="25.5" x14ac:dyDescent="0.25">
      <c r="B15" s="74" t="s">
        <v>28</v>
      </c>
      <c r="C15" s="5" t="s">
        <v>29</v>
      </c>
      <c r="D15" s="2">
        <v>0</v>
      </c>
      <c r="E15" s="2">
        <v>1.48</v>
      </c>
      <c r="F15" s="2">
        <f t="shared" si="0"/>
        <v>1.48</v>
      </c>
      <c r="G15" s="3" t="s">
        <v>15</v>
      </c>
      <c r="H15" s="4">
        <v>2230</v>
      </c>
      <c r="I15" s="4" t="s">
        <v>19</v>
      </c>
      <c r="J15" s="4" t="s">
        <v>19</v>
      </c>
    </row>
    <row r="16" spans="1:10" ht="25.5" x14ac:dyDescent="0.25">
      <c r="B16" s="422" t="s">
        <v>30</v>
      </c>
      <c r="C16" s="414" t="s">
        <v>31</v>
      </c>
      <c r="D16" s="2">
        <v>0</v>
      </c>
      <c r="E16" s="2">
        <v>0.56000000000000005</v>
      </c>
      <c r="F16" s="2">
        <f t="shared" si="0"/>
        <v>0.56000000000000005</v>
      </c>
      <c r="G16" s="3" t="s">
        <v>15</v>
      </c>
      <c r="H16" s="4">
        <v>1749</v>
      </c>
      <c r="I16" s="4" t="s">
        <v>19</v>
      </c>
      <c r="J16" s="4" t="s">
        <v>19</v>
      </c>
    </row>
    <row r="17" spans="2:10" ht="25.5" x14ac:dyDescent="0.25">
      <c r="B17" s="423"/>
      <c r="C17" s="416"/>
      <c r="D17" s="2">
        <v>0.56000000000000005</v>
      </c>
      <c r="E17" s="2">
        <v>1.33</v>
      </c>
      <c r="F17" s="2">
        <f t="shared" si="0"/>
        <v>0.77</v>
      </c>
      <c r="G17" s="3" t="s">
        <v>23</v>
      </c>
      <c r="H17" s="4">
        <v>154</v>
      </c>
      <c r="I17" s="4" t="s">
        <v>22</v>
      </c>
      <c r="J17" s="4" t="s">
        <v>22</v>
      </c>
    </row>
    <row r="18" spans="2:10" ht="25.5" x14ac:dyDescent="0.25">
      <c r="B18" s="390" t="s">
        <v>32</v>
      </c>
      <c r="C18" s="414" t="s">
        <v>33</v>
      </c>
      <c r="D18" s="2">
        <v>0</v>
      </c>
      <c r="E18" s="2">
        <v>0.77</v>
      </c>
      <c r="F18" s="2">
        <f t="shared" si="0"/>
        <v>0.77</v>
      </c>
      <c r="G18" s="3" t="s">
        <v>15</v>
      </c>
      <c r="H18" s="4">
        <v>952</v>
      </c>
      <c r="I18" s="4" t="s">
        <v>16</v>
      </c>
      <c r="J18" s="4" t="s">
        <v>16</v>
      </c>
    </row>
    <row r="19" spans="2:10" ht="25.5" x14ac:dyDescent="0.25">
      <c r="B19" s="391"/>
      <c r="C19" s="416"/>
      <c r="D19" s="2">
        <v>0.77</v>
      </c>
      <c r="E19" s="2">
        <v>1.85</v>
      </c>
      <c r="F19" s="2">
        <f t="shared" si="0"/>
        <v>1.08</v>
      </c>
      <c r="G19" s="3" t="s">
        <v>23</v>
      </c>
      <c r="H19" s="4">
        <v>952</v>
      </c>
      <c r="I19" s="4" t="s">
        <v>22</v>
      </c>
      <c r="J19" s="4" t="s">
        <v>22</v>
      </c>
    </row>
    <row r="20" spans="2:10" ht="25.5" x14ac:dyDescent="0.25">
      <c r="B20" s="74" t="s">
        <v>34</v>
      </c>
      <c r="C20" s="58" t="s">
        <v>35</v>
      </c>
      <c r="D20" s="2">
        <v>0</v>
      </c>
      <c r="E20" s="2">
        <v>0.56999999999999995</v>
      </c>
      <c r="F20" s="2">
        <f t="shared" si="0"/>
        <v>0.56999999999999995</v>
      </c>
      <c r="G20" s="3" t="s">
        <v>23</v>
      </c>
      <c r="H20" s="323">
        <v>224</v>
      </c>
      <c r="I20" s="4" t="s">
        <v>22</v>
      </c>
      <c r="J20" s="4" t="s">
        <v>22</v>
      </c>
    </row>
    <row r="21" spans="2:10" ht="25.5" x14ac:dyDescent="0.25">
      <c r="B21" s="74" t="s">
        <v>36</v>
      </c>
      <c r="C21" s="58" t="s">
        <v>37</v>
      </c>
      <c r="D21" s="2">
        <v>0</v>
      </c>
      <c r="E21" s="2">
        <v>0.52</v>
      </c>
      <c r="F21" s="2">
        <f t="shared" si="0"/>
        <v>0.52</v>
      </c>
      <c r="G21" s="3" t="s">
        <v>15</v>
      </c>
      <c r="H21" s="323">
        <v>1387</v>
      </c>
      <c r="I21" s="4" t="s">
        <v>19</v>
      </c>
      <c r="J21" s="4" t="s">
        <v>19</v>
      </c>
    </row>
    <row r="22" spans="2:10" ht="25.5" x14ac:dyDescent="0.25">
      <c r="B22" s="74" t="s">
        <v>38</v>
      </c>
      <c r="C22" s="58" t="s">
        <v>39</v>
      </c>
      <c r="D22" s="2">
        <v>0</v>
      </c>
      <c r="E22" s="2">
        <v>1.6</v>
      </c>
      <c r="F22" s="2">
        <f t="shared" si="0"/>
        <v>1.6</v>
      </c>
      <c r="G22" s="3" t="s">
        <v>23</v>
      </c>
      <c r="H22" s="323">
        <v>3647</v>
      </c>
      <c r="I22" s="4" t="s">
        <v>22</v>
      </c>
      <c r="J22" s="4" t="s">
        <v>22</v>
      </c>
    </row>
    <row r="23" spans="2:10" ht="18.75" x14ac:dyDescent="0.25">
      <c r="B23" s="424" t="s">
        <v>40</v>
      </c>
      <c r="C23" s="425"/>
      <c r="D23" s="425"/>
      <c r="E23" s="425"/>
      <c r="F23" s="425"/>
      <c r="G23" s="425"/>
      <c r="H23" s="425"/>
      <c r="I23" s="425"/>
      <c r="J23" s="426"/>
    </row>
    <row r="24" spans="2:10" ht="25.5" x14ac:dyDescent="0.25">
      <c r="B24" s="74" t="s">
        <v>41</v>
      </c>
      <c r="C24" s="58" t="s">
        <v>42</v>
      </c>
      <c r="D24" s="6">
        <v>0</v>
      </c>
      <c r="E24" s="6">
        <v>1.88</v>
      </c>
      <c r="F24" s="7">
        <f>E24-D24</f>
        <v>1.88</v>
      </c>
      <c r="G24" s="55" t="s">
        <v>23</v>
      </c>
      <c r="H24" s="323">
        <v>106</v>
      </c>
      <c r="I24" s="4" t="s">
        <v>22</v>
      </c>
      <c r="J24" s="4" t="s">
        <v>22</v>
      </c>
    </row>
    <row r="25" spans="2:10" ht="25.5" x14ac:dyDescent="0.25">
      <c r="B25" s="74" t="s">
        <v>43</v>
      </c>
      <c r="C25" s="8" t="s">
        <v>44</v>
      </c>
      <c r="D25" s="6">
        <v>0</v>
      </c>
      <c r="E25" s="6">
        <v>4.38</v>
      </c>
      <c r="F25" s="6">
        <f>E25-D25</f>
        <v>4.38</v>
      </c>
      <c r="G25" s="36" t="s">
        <v>23</v>
      </c>
      <c r="H25" s="323">
        <v>124</v>
      </c>
      <c r="I25" s="4" t="s">
        <v>22</v>
      </c>
      <c r="J25" s="4" t="s">
        <v>22</v>
      </c>
    </row>
    <row r="26" spans="2:10" ht="25.5" x14ac:dyDescent="0.25">
      <c r="B26" s="74" t="s">
        <v>45</v>
      </c>
      <c r="C26" s="9" t="s">
        <v>46</v>
      </c>
      <c r="D26" s="6">
        <v>0</v>
      </c>
      <c r="E26" s="6">
        <v>1.63</v>
      </c>
      <c r="F26" s="7">
        <v>1.63</v>
      </c>
      <c r="G26" s="55" t="s">
        <v>23</v>
      </c>
      <c r="H26" s="323">
        <v>40</v>
      </c>
      <c r="I26" s="4" t="s">
        <v>52</v>
      </c>
      <c r="J26" s="4" t="s">
        <v>52</v>
      </c>
    </row>
    <row r="27" spans="2:10" ht="25.5" x14ac:dyDescent="0.25">
      <c r="B27" s="266" t="s">
        <v>47</v>
      </c>
      <c r="C27" s="5" t="s">
        <v>48</v>
      </c>
      <c r="D27" s="6">
        <v>0</v>
      </c>
      <c r="E27" s="6">
        <v>0.86</v>
      </c>
      <c r="F27" s="7">
        <f>E27-D27</f>
        <v>0.86</v>
      </c>
      <c r="G27" s="55" t="s">
        <v>23</v>
      </c>
      <c r="H27" s="323">
        <v>1001</v>
      </c>
      <c r="I27" s="4" t="s">
        <v>22</v>
      </c>
      <c r="J27" s="4" t="s">
        <v>22</v>
      </c>
    </row>
    <row r="28" spans="2:10" ht="25.5" x14ac:dyDescent="0.25">
      <c r="B28" s="390" t="s">
        <v>49</v>
      </c>
      <c r="C28" s="414" t="s">
        <v>50</v>
      </c>
      <c r="D28" s="10">
        <v>0</v>
      </c>
      <c r="E28" s="10">
        <v>1.3</v>
      </c>
      <c r="F28" s="11">
        <f t="shared" ref="F28:F43" si="1">E28-D28</f>
        <v>1.3</v>
      </c>
      <c r="G28" s="12" t="s">
        <v>51</v>
      </c>
      <c r="H28" s="328">
        <v>507</v>
      </c>
      <c r="I28" s="396" t="s">
        <v>22</v>
      </c>
      <c r="J28" s="396" t="s">
        <v>22</v>
      </c>
    </row>
    <row r="29" spans="2:10" ht="25.5" x14ac:dyDescent="0.25">
      <c r="B29" s="413"/>
      <c r="C29" s="415"/>
      <c r="D29" s="10">
        <v>1.3</v>
      </c>
      <c r="E29" s="10">
        <v>1.97</v>
      </c>
      <c r="F29" s="10">
        <f t="shared" si="1"/>
        <v>0.66999999999999993</v>
      </c>
      <c r="G29" s="13" t="s">
        <v>23</v>
      </c>
      <c r="H29" s="329"/>
      <c r="I29" s="398"/>
      <c r="J29" s="398"/>
    </row>
    <row r="30" spans="2:10" ht="25.5" x14ac:dyDescent="0.25">
      <c r="B30" s="391"/>
      <c r="C30" s="416"/>
      <c r="D30" s="14">
        <v>1.97</v>
      </c>
      <c r="E30" s="14">
        <v>2.42</v>
      </c>
      <c r="F30" s="14">
        <f t="shared" si="1"/>
        <v>0.44999999999999996</v>
      </c>
      <c r="G30" s="90" t="s">
        <v>15</v>
      </c>
      <c r="H30" s="330"/>
      <c r="I30" s="397"/>
      <c r="J30" s="397"/>
    </row>
    <row r="31" spans="2:10" ht="26.25" x14ac:dyDescent="0.25">
      <c r="B31" s="390" t="s">
        <v>53</v>
      </c>
      <c r="C31" s="392" t="s">
        <v>54</v>
      </c>
      <c r="D31" s="6">
        <v>0</v>
      </c>
      <c r="E31" s="6">
        <v>1.41</v>
      </c>
      <c r="F31" s="6">
        <f t="shared" si="1"/>
        <v>1.41</v>
      </c>
      <c r="G31" s="91" t="s">
        <v>23</v>
      </c>
      <c r="H31" s="394">
        <v>196</v>
      </c>
      <c r="I31" s="396" t="s">
        <v>22</v>
      </c>
      <c r="J31" s="396" t="s">
        <v>22</v>
      </c>
    </row>
    <row r="32" spans="2:10" ht="25.5" x14ac:dyDescent="0.25">
      <c r="B32" s="391"/>
      <c r="C32" s="393"/>
      <c r="D32" s="6">
        <f>E31</f>
        <v>1.41</v>
      </c>
      <c r="E32" s="6">
        <f>D32+0.45</f>
        <v>1.8599999999999999</v>
      </c>
      <c r="F32" s="6">
        <f t="shared" si="1"/>
        <v>0.44999999999999996</v>
      </c>
      <c r="G32" s="56" t="s">
        <v>51</v>
      </c>
      <c r="H32" s="395"/>
      <c r="I32" s="397"/>
      <c r="J32" s="397"/>
    </row>
    <row r="33" spans="2:10" ht="25.5" x14ac:dyDescent="0.25">
      <c r="B33" s="74" t="s">
        <v>55</v>
      </c>
      <c r="C33" s="5" t="s">
        <v>56</v>
      </c>
      <c r="D33" s="6">
        <v>0</v>
      </c>
      <c r="E33" s="6">
        <v>3.5</v>
      </c>
      <c r="F33" s="6">
        <f t="shared" si="1"/>
        <v>3.5</v>
      </c>
      <c r="G33" s="55" t="s">
        <v>23</v>
      </c>
      <c r="H33" s="323">
        <v>1116</v>
      </c>
      <c r="I33" s="4" t="s">
        <v>22</v>
      </c>
      <c r="J33" s="4" t="s">
        <v>22</v>
      </c>
    </row>
    <row r="34" spans="2:10" ht="25.5" x14ac:dyDescent="0.25">
      <c r="B34" s="390" t="s">
        <v>57</v>
      </c>
      <c r="C34" s="392" t="s">
        <v>58</v>
      </c>
      <c r="D34" s="6">
        <v>0</v>
      </c>
      <c r="E34" s="6">
        <v>0.41</v>
      </c>
      <c r="F34" s="6">
        <f t="shared" si="1"/>
        <v>0.41</v>
      </c>
      <c r="G34" s="55" t="s">
        <v>15</v>
      </c>
      <c r="H34" s="394">
        <v>302</v>
      </c>
      <c r="I34" s="396" t="s">
        <v>22</v>
      </c>
      <c r="J34" s="396" t="s">
        <v>22</v>
      </c>
    </row>
    <row r="35" spans="2:10" ht="25.5" x14ac:dyDescent="0.25">
      <c r="B35" s="391"/>
      <c r="C35" s="393"/>
      <c r="D35" s="6">
        <v>0.41</v>
      </c>
      <c r="E35" s="6">
        <v>1</v>
      </c>
      <c r="F35" s="6">
        <f t="shared" si="1"/>
        <v>0.59000000000000008</v>
      </c>
      <c r="G35" s="56" t="s">
        <v>23</v>
      </c>
      <c r="H35" s="395"/>
      <c r="I35" s="397"/>
      <c r="J35" s="397"/>
    </row>
    <row r="36" spans="2:10" ht="25.5" x14ac:dyDescent="0.25">
      <c r="B36" s="390" t="s">
        <v>60</v>
      </c>
      <c r="C36" s="392" t="s">
        <v>61</v>
      </c>
      <c r="D36" s="6">
        <v>0</v>
      </c>
      <c r="E36" s="6">
        <v>0.37</v>
      </c>
      <c r="F36" s="6">
        <f t="shared" si="1"/>
        <v>0.37</v>
      </c>
      <c r="G36" s="55" t="s">
        <v>15</v>
      </c>
      <c r="H36" s="323">
        <v>1997</v>
      </c>
      <c r="I36" s="4" t="s">
        <v>22</v>
      </c>
      <c r="J36" s="4" t="s">
        <v>22</v>
      </c>
    </row>
    <row r="37" spans="2:10" ht="25.5" x14ac:dyDescent="0.25">
      <c r="B37" s="391"/>
      <c r="C37" s="393"/>
      <c r="D37" s="6">
        <v>0.37</v>
      </c>
      <c r="E37" s="6">
        <v>0.8</v>
      </c>
      <c r="F37" s="6">
        <f t="shared" si="1"/>
        <v>0.43000000000000005</v>
      </c>
      <c r="G37" s="56" t="s">
        <v>23</v>
      </c>
      <c r="H37" s="323">
        <v>746</v>
      </c>
      <c r="I37" s="4" t="s">
        <v>22</v>
      </c>
      <c r="J37" s="4" t="s">
        <v>22</v>
      </c>
    </row>
    <row r="38" spans="2:10" ht="25.5" x14ac:dyDescent="0.25">
      <c r="B38" s="74" t="s">
        <v>62</v>
      </c>
      <c r="C38" s="58" t="s">
        <v>63</v>
      </c>
      <c r="D38" s="6">
        <v>0</v>
      </c>
      <c r="E38" s="6">
        <v>0.24</v>
      </c>
      <c r="F38" s="6">
        <f t="shared" si="1"/>
        <v>0.24</v>
      </c>
      <c r="G38" s="36" t="s">
        <v>23</v>
      </c>
      <c r="H38" s="323">
        <v>506</v>
      </c>
      <c r="I38" s="4" t="s">
        <v>22</v>
      </c>
      <c r="J38" s="4" t="s">
        <v>22</v>
      </c>
    </row>
    <row r="39" spans="2:10" ht="25.5" x14ac:dyDescent="0.25">
      <c r="B39" s="390" t="s">
        <v>64</v>
      </c>
      <c r="C39" s="392" t="s">
        <v>65</v>
      </c>
      <c r="D39" s="6">
        <v>0</v>
      </c>
      <c r="E39" s="6">
        <v>0.45</v>
      </c>
      <c r="F39" s="6">
        <f t="shared" si="1"/>
        <v>0.45</v>
      </c>
      <c r="G39" s="55" t="s">
        <v>59</v>
      </c>
      <c r="H39" s="323">
        <v>1235</v>
      </c>
      <c r="I39" s="4" t="s">
        <v>19</v>
      </c>
      <c r="J39" s="4" t="s">
        <v>19</v>
      </c>
    </row>
    <row r="40" spans="2:10" ht="25.5" x14ac:dyDescent="0.25">
      <c r="B40" s="391"/>
      <c r="C40" s="393"/>
      <c r="D40" s="6">
        <v>0.45</v>
      </c>
      <c r="E40" s="6">
        <v>1.34</v>
      </c>
      <c r="F40" s="6">
        <f t="shared" si="1"/>
        <v>0.89000000000000012</v>
      </c>
      <c r="G40" s="56" t="s">
        <v>51</v>
      </c>
      <c r="H40" s="323">
        <v>235</v>
      </c>
      <c r="I40" s="4" t="s">
        <v>22</v>
      </c>
      <c r="J40" s="4" t="s">
        <v>22</v>
      </c>
    </row>
    <row r="41" spans="2:10" ht="25.5" x14ac:dyDescent="0.25">
      <c r="B41" s="266" t="s">
        <v>66</v>
      </c>
      <c r="C41" s="15" t="s">
        <v>67</v>
      </c>
      <c r="D41" s="6">
        <v>0</v>
      </c>
      <c r="E41" s="6">
        <v>1.5</v>
      </c>
      <c r="F41" s="6">
        <f t="shared" si="1"/>
        <v>1.5</v>
      </c>
      <c r="G41" s="55" t="s">
        <v>15</v>
      </c>
      <c r="H41" s="323">
        <v>215</v>
      </c>
      <c r="I41" s="4" t="s">
        <v>22</v>
      </c>
      <c r="J41" s="4" t="s">
        <v>22</v>
      </c>
    </row>
    <row r="42" spans="2:10" ht="25.5" x14ac:dyDescent="0.25">
      <c r="B42" s="390" t="s">
        <v>68</v>
      </c>
      <c r="C42" s="414" t="s">
        <v>69</v>
      </c>
      <c r="D42" s="10">
        <v>0</v>
      </c>
      <c r="E42" s="10">
        <v>0.43</v>
      </c>
      <c r="F42" s="10">
        <f t="shared" si="1"/>
        <v>0.43</v>
      </c>
      <c r="G42" s="12" t="s">
        <v>15</v>
      </c>
      <c r="H42" s="394">
        <v>365</v>
      </c>
      <c r="I42" s="396" t="s">
        <v>22</v>
      </c>
      <c r="J42" s="396" t="s">
        <v>22</v>
      </c>
    </row>
    <row r="43" spans="2:10" ht="25.5" x14ac:dyDescent="0.25">
      <c r="B43" s="391"/>
      <c r="C43" s="416"/>
      <c r="D43" s="10">
        <v>0.43</v>
      </c>
      <c r="E43" s="10">
        <v>1.32</v>
      </c>
      <c r="F43" s="10">
        <f t="shared" si="1"/>
        <v>0.89000000000000012</v>
      </c>
      <c r="G43" s="12" t="s">
        <v>23</v>
      </c>
      <c r="H43" s="395"/>
      <c r="I43" s="397"/>
      <c r="J43" s="397"/>
    </row>
    <row r="44" spans="2:10" ht="25.5" x14ac:dyDescent="0.25">
      <c r="B44" s="74" t="s">
        <v>70</v>
      </c>
      <c r="C44" s="343" t="s">
        <v>375</v>
      </c>
      <c r="D44" s="6">
        <v>0</v>
      </c>
      <c r="E44" s="6">
        <v>0.31</v>
      </c>
      <c r="F44" s="6">
        <f>E44-D44</f>
        <v>0.31</v>
      </c>
      <c r="G44" s="36" t="s">
        <v>23</v>
      </c>
      <c r="H44" s="323">
        <v>217</v>
      </c>
      <c r="I44" s="4" t="s">
        <v>22</v>
      </c>
      <c r="J44" s="4" t="s">
        <v>22</v>
      </c>
    </row>
    <row r="45" spans="2:10" ht="25.5" x14ac:dyDescent="0.25">
      <c r="B45" s="390" t="s">
        <v>71</v>
      </c>
      <c r="C45" s="406" t="s">
        <v>377</v>
      </c>
      <c r="D45" s="6">
        <v>0</v>
      </c>
      <c r="E45" s="6">
        <v>0.44</v>
      </c>
      <c r="F45" s="6">
        <f>E45-D45</f>
        <v>0.44</v>
      </c>
      <c r="G45" s="12" t="s">
        <v>15</v>
      </c>
      <c r="H45" s="323">
        <v>76</v>
      </c>
      <c r="I45" s="4" t="s">
        <v>52</v>
      </c>
      <c r="J45" s="4" t="s">
        <v>52</v>
      </c>
    </row>
    <row r="46" spans="2:10" ht="25.5" x14ac:dyDescent="0.25">
      <c r="B46" s="391"/>
      <c r="C46" s="407"/>
      <c r="D46" s="6">
        <v>0.44</v>
      </c>
      <c r="E46" s="6">
        <v>0.52</v>
      </c>
      <c r="F46" s="6">
        <f>E46-D46</f>
        <v>8.0000000000000016E-2</v>
      </c>
      <c r="G46" s="56" t="s">
        <v>51</v>
      </c>
      <c r="H46" s="323">
        <v>76</v>
      </c>
      <c r="I46" s="4" t="s">
        <v>52</v>
      </c>
      <c r="J46" s="4" t="s">
        <v>52</v>
      </c>
    </row>
    <row r="47" spans="2:10" ht="18.75" x14ac:dyDescent="0.25">
      <c r="B47" s="424" t="s">
        <v>600</v>
      </c>
      <c r="C47" s="425"/>
      <c r="D47" s="425"/>
      <c r="E47" s="425"/>
      <c r="F47" s="425"/>
      <c r="G47" s="425"/>
      <c r="H47" s="425"/>
      <c r="I47" s="425"/>
      <c r="J47" s="426"/>
    </row>
    <row r="48" spans="2:10" ht="25.5" x14ac:dyDescent="0.25">
      <c r="B48" s="74" t="s">
        <v>72</v>
      </c>
      <c r="C48" s="58" t="s">
        <v>73</v>
      </c>
      <c r="D48" s="6">
        <v>0</v>
      </c>
      <c r="E48" s="6">
        <v>1.02</v>
      </c>
      <c r="F48" s="6">
        <f t="shared" ref="F48:F53" si="2">E48-D48</f>
        <v>1.02</v>
      </c>
      <c r="G48" s="36" t="s">
        <v>23</v>
      </c>
      <c r="H48" s="325">
        <v>45</v>
      </c>
      <c r="I48" s="89" t="s">
        <v>52</v>
      </c>
      <c r="J48" s="89" t="s">
        <v>52</v>
      </c>
    </row>
    <row r="49" spans="2:10" ht="25.5" x14ac:dyDescent="0.25">
      <c r="B49" s="74" t="s">
        <v>74</v>
      </c>
      <c r="C49" s="344" t="s">
        <v>376</v>
      </c>
      <c r="D49" s="6">
        <v>0</v>
      </c>
      <c r="E49" s="6">
        <v>0.3</v>
      </c>
      <c r="F49" s="6">
        <f t="shared" si="2"/>
        <v>0.3</v>
      </c>
      <c r="G49" s="36" t="s">
        <v>15</v>
      </c>
      <c r="H49" s="326">
        <v>31</v>
      </c>
      <c r="I49" s="89" t="s">
        <v>52</v>
      </c>
      <c r="J49" s="89" t="s">
        <v>52</v>
      </c>
    </row>
    <row r="50" spans="2:10" ht="25.5" x14ac:dyDescent="0.25">
      <c r="B50" s="74" t="s">
        <v>75</v>
      </c>
      <c r="C50" s="343" t="s">
        <v>76</v>
      </c>
      <c r="D50" s="6">
        <v>0</v>
      </c>
      <c r="E50" s="6">
        <v>0.4</v>
      </c>
      <c r="F50" s="6">
        <f t="shared" si="2"/>
        <v>0.4</v>
      </c>
      <c r="G50" s="36" t="s">
        <v>23</v>
      </c>
      <c r="H50" s="326">
        <v>439</v>
      </c>
      <c r="I50" s="89" t="s">
        <v>22</v>
      </c>
      <c r="J50" s="89" t="s">
        <v>22</v>
      </c>
    </row>
    <row r="51" spans="2:10" ht="25.5" x14ac:dyDescent="0.25">
      <c r="B51" s="74" t="s">
        <v>77</v>
      </c>
      <c r="C51" s="16" t="s">
        <v>78</v>
      </c>
      <c r="D51" s="6">
        <v>0</v>
      </c>
      <c r="E51" s="6">
        <v>1.1000000000000001</v>
      </c>
      <c r="F51" s="6">
        <f t="shared" si="2"/>
        <v>1.1000000000000001</v>
      </c>
      <c r="G51" s="36" t="s">
        <v>23</v>
      </c>
      <c r="H51" s="326">
        <v>12</v>
      </c>
      <c r="I51" s="89" t="s">
        <v>52</v>
      </c>
      <c r="J51" s="89" t="s">
        <v>52</v>
      </c>
    </row>
    <row r="52" spans="2:10" ht="25.5" x14ac:dyDescent="0.25">
      <c r="B52" s="74" t="s">
        <v>79</v>
      </c>
      <c r="C52" s="16" t="s">
        <v>80</v>
      </c>
      <c r="D52" s="6">
        <v>0</v>
      </c>
      <c r="E52" s="6">
        <v>0.3</v>
      </c>
      <c r="F52" s="6">
        <f t="shared" si="2"/>
        <v>0.3</v>
      </c>
      <c r="G52" s="36" t="s">
        <v>51</v>
      </c>
      <c r="H52" s="326">
        <v>12</v>
      </c>
      <c r="I52" s="89" t="s">
        <v>52</v>
      </c>
      <c r="J52" s="89" t="s">
        <v>52</v>
      </c>
    </row>
    <row r="53" spans="2:10" ht="26.25" thickBot="1" x14ac:dyDescent="0.3">
      <c r="B53" s="267" t="s">
        <v>81</v>
      </c>
      <c r="C53" s="268" t="s">
        <v>82</v>
      </c>
      <c r="D53" s="269">
        <v>0</v>
      </c>
      <c r="E53" s="269">
        <v>1.6</v>
      </c>
      <c r="F53" s="269">
        <f t="shared" si="2"/>
        <v>1.6</v>
      </c>
      <c r="G53" s="270" t="s">
        <v>23</v>
      </c>
      <c r="H53" s="327">
        <v>22</v>
      </c>
      <c r="I53" s="271" t="s">
        <v>52</v>
      </c>
      <c r="J53" s="271" t="s">
        <v>52</v>
      </c>
    </row>
  </sheetData>
  <mergeCells count="46">
    <mergeCell ref="H42:H43"/>
    <mergeCell ref="H11:H12"/>
    <mergeCell ref="B47:J47"/>
    <mergeCell ref="B31:B32"/>
    <mergeCell ref="C31:C32"/>
    <mergeCell ref="B34:B35"/>
    <mergeCell ref="C34:C35"/>
    <mergeCell ref="B36:B37"/>
    <mergeCell ref="C36:C37"/>
    <mergeCell ref="B42:B43"/>
    <mergeCell ref="C42:C43"/>
    <mergeCell ref="I42:I43"/>
    <mergeCell ref="J42:J43"/>
    <mergeCell ref="H31:H32"/>
    <mergeCell ref="I31:I32"/>
    <mergeCell ref="B45:B46"/>
    <mergeCell ref="C45:C46"/>
    <mergeCell ref="J31:J32"/>
    <mergeCell ref="B5:J5"/>
    <mergeCell ref="B2:J4"/>
    <mergeCell ref="B28:B30"/>
    <mergeCell ref="C28:C30"/>
    <mergeCell ref="H6:H7"/>
    <mergeCell ref="I6:J6"/>
    <mergeCell ref="B8:J8"/>
    <mergeCell ref="B11:B12"/>
    <mergeCell ref="C11:C12"/>
    <mergeCell ref="B16:B17"/>
    <mergeCell ref="C16:C17"/>
    <mergeCell ref="B18:B19"/>
    <mergeCell ref="C18:C19"/>
    <mergeCell ref="B23:J23"/>
    <mergeCell ref="B6:B7"/>
    <mergeCell ref="C6:C7"/>
    <mergeCell ref="D6:E6"/>
    <mergeCell ref="F6:F7"/>
    <mergeCell ref="G6:G7"/>
    <mergeCell ref="B39:B40"/>
    <mergeCell ref="C39:C40"/>
    <mergeCell ref="I11:I12"/>
    <mergeCell ref="J11:J12"/>
    <mergeCell ref="H34:H35"/>
    <mergeCell ref="I34:I35"/>
    <mergeCell ref="J34:J35"/>
    <mergeCell ref="I28:I30"/>
    <mergeCell ref="J28:J30"/>
  </mergeCells>
  <conditionalFormatting sqref="H48">
    <cfRule type="cellIs" dxfId="4" priority="11" operator="equal">
      <formula>"D"</formula>
    </cfRule>
    <cfRule type="cellIs" dxfId="3" priority="12" operator="equal">
      <formula>"C"</formula>
    </cfRule>
    <cfRule type="cellIs" dxfId="2" priority="13" operator="equal">
      <formula>"B"</formula>
    </cfRule>
    <cfRule type="cellIs" dxfId="1" priority="14" operator="equal">
      <formula>"A1"</formula>
    </cfRule>
    <cfRule type="cellIs" dxfId="0" priority="15" operator="equal">
      <formula>"A"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20"/>
  <sheetViews>
    <sheetView zoomScaleNormal="100" workbookViewId="0">
      <selection activeCell="O210" sqref="O210"/>
    </sheetView>
  </sheetViews>
  <sheetFormatPr defaultColWidth="9.140625" defaultRowHeight="15" x14ac:dyDescent="0.25"/>
  <cols>
    <col min="1" max="1" width="9.140625" style="1"/>
    <col min="2" max="2" width="9.140625" style="324"/>
    <col min="3" max="3" width="30" style="54" customWidth="1"/>
    <col min="4" max="6" width="9.140625" style="1"/>
    <col min="7" max="7" width="13.42578125" style="1" customWidth="1"/>
    <col min="8" max="9" width="9.140625" style="35"/>
    <col min="10" max="16384" width="9.140625" style="1"/>
  </cols>
  <sheetData>
    <row r="1" spans="2:16" s="73" customFormat="1" ht="32.450000000000003" customHeight="1" x14ac:dyDescent="0.3">
      <c r="B1" s="431" t="s">
        <v>610</v>
      </c>
      <c r="C1" s="431"/>
      <c r="D1" s="431"/>
      <c r="E1" s="431"/>
      <c r="F1" s="431"/>
      <c r="G1" s="431"/>
      <c r="H1" s="431"/>
      <c r="I1" s="431"/>
      <c r="J1" s="431"/>
    </row>
    <row r="2" spans="2:16" s="73" customFormat="1" ht="21" thickBot="1" x14ac:dyDescent="0.35">
      <c r="B2" s="431"/>
      <c r="C2" s="431"/>
      <c r="D2" s="431"/>
      <c r="E2" s="431"/>
      <c r="F2" s="431"/>
      <c r="G2" s="431"/>
      <c r="H2" s="431"/>
      <c r="I2" s="431"/>
      <c r="J2" s="431"/>
    </row>
    <row r="3" spans="2:16" ht="19.5" thickBot="1" x14ac:dyDescent="0.35">
      <c r="B3" s="408" t="s">
        <v>616</v>
      </c>
      <c r="C3" s="409"/>
      <c r="D3" s="409"/>
      <c r="E3" s="409"/>
      <c r="F3" s="409"/>
      <c r="G3" s="409"/>
      <c r="H3" s="409"/>
      <c r="I3" s="409"/>
      <c r="J3" s="409"/>
      <c r="K3" s="484" t="s">
        <v>611</v>
      </c>
      <c r="L3" s="485"/>
      <c r="M3" s="485"/>
      <c r="N3" s="486" t="s">
        <v>612</v>
      </c>
      <c r="O3" s="487"/>
      <c r="P3" s="488"/>
    </row>
    <row r="4" spans="2:16" ht="15" customHeight="1" x14ac:dyDescent="0.25">
      <c r="B4" s="474" t="s">
        <v>1</v>
      </c>
      <c r="C4" s="476" t="s">
        <v>83</v>
      </c>
      <c r="D4" s="478" t="s">
        <v>84</v>
      </c>
      <c r="E4" s="479"/>
      <c r="F4" s="480" t="s">
        <v>85</v>
      </c>
      <c r="G4" s="482" t="s">
        <v>5</v>
      </c>
      <c r="H4" s="480" t="s">
        <v>6</v>
      </c>
      <c r="I4" s="472" t="s">
        <v>7</v>
      </c>
      <c r="J4" s="473"/>
      <c r="K4" s="489" t="s">
        <v>84</v>
      </c>
      <c r="L4" s="479"/>
      <c r="M4" s="490" t="s">
        <v>85</v>
      </c>
      <c r="N4" s="489" t="s">
        <v>84</v>
      </c>
      <c r="O4" s="479"/>
      <c r="P4" s="492" t="s">
        <v>85</v>
      </c>
    </row>
    <row r="5" spans="2:16" ht="26.25" x14ac:dyDescent="0.25">
      <c r="B5" s="475"/>
      <c r="C5" s="477"/>
      <c r="D5" s="348" t="s">
        <v>8</v>
      </c>
      <c r="E5" s="348" t="s">
        <v>9</v>
      </c>
      <c r="F5" s="481"/>
      <c r="G5" s="396"/>
      <c r="H5" s="481"/>
      <c r="I5" s="364" t="s">
        <v>11</v>
      </c>
      <c r="J5" s="349" t="s">
        <v>10</v>
      </c>
      <c r="K5" s="369" t="s">
        <v>8</v>
      </c>
      <c r="L5" s="348" t="s">
        <v>9</v>
      </c>
      <c r="M5" s="491"/>
      <c r="N5" s="369" t="s">
        <v>8</v>
      </c>
      <c r="O5" s="348" t="s">
        <v>9</v>
      </c>
      <c r="P5" s="493"/>
    </row>
    <row r="6" spans="2:16" x14ac:dyDescent="0.25">
      <c r="B6" s="36" t="s">
        <v>86</v>
      </c>
      <c r="C6" s="58" t="s">
        <v>87</v>
      </c>
      <c r="D6" s="3">
        <v>0</v>
      </c>
      <c r="E6" s="3">
        <v>4.8369999999999997</v>
      </c>
      <c r="F6" s="3">
        <f t="shared" ref="F6:F12" si="0">E6-D6</f>
        <v>4.8369999999999997</v>
      </c>
      <c r="G6" s="36" t="s">
        <v>15</v>
      </c>
      <c r="H6" s="4">
        <v>1991</v>
      </c>
      <c r="I6" s="4" t="s">
        <v>19</v>
      </c>
      <c r="J6" s="365" t="s">
        <v>19</v>
      </c>
      <c r="K6" s="370">
        <v>0</v>
      </c>
      <c r="L6" s="346">
        <v>2.6</v>
      </c>
      <c r="M6" s="379">
        <f>L6-K6</f>
        <v>2.6</v>
      </c>
      <c r="N6" s="385">
        <f>L6</f>
        <v>2.6</v>
      </c>
      <c r="O6" s="350">
        <f>E6</f>
        <v>4.8369999999999997</v>
      </c>
      <c r="P6" s="371">
        <f>O6-N6</f>
        <v>2.2369999999999997</v>
      </c>
    </row>
    <row r="7" spans="2:16" x14ac:dyDescent="0.25">
      <c r="B7" s="36" t="s">
        <v>88</v>
      </c>
      <c r="C7" s="58" t="s">
        <v>89</v>
      </c>
      <c r="D7" s="3">
        <v>0</v>
      </c>
      <c r="E7" s="3">
        <v>2.657</v>
      </c>
      <c r="F7" s="3">
        <f t="shared" si="0"/>
        <v>2.657</v>
      </c>
      <c r="G7" s="36" t="s">
        <v>15</v>
      </c>
      <c r="H7" s="4">
        <v>992</v>
      </c>
      <c r="I7" s="4" t="s">
        <v>16</v>
      </c>
      <c r="J7" s="365" t="s">
        <v>16</v>
      </c>
      <c r="K7" s="370">
        <v>0</v>
      </c>
      <c r="L7" s="346">
        <v>2.657</v>
      </c>
      <c r="M7" s="379">
        <f t="shared" ref="M7:M69" si="1">L7-K7</f>
        <v>2.657</v>
      </c>
      <c r="N7" s="385">
        <f t="shared" ref="N7:N69" si="2">L7</f>
        <v>2.657</v>
      </c>
      <c r="O7" s="350">
        <f t="shared" ref="O7:O69" si="3">E7</f>
        <v>2.657</v>
      </c>
      <c r="P7" s="371">
        <f t="shared" ref="P7:P69" si="4">O7-N7</f>
        <v>0</v>
      </c>
    </row>
    <row r="8" spans="2:16" x14ac:dyDescent="0.25">
      <c r="B8" s="351" t="s">
        <v>90</v>
      </c>
      <c r="C8" s="352" t="s">
        <v>91</v>
      </c>
      <c r="D8" s="3">
        <v>0</v>
      </c>
      <c r="E8" s="3">
        <v>4.516</v>
      </c>
      <c r="F8" s="3">
        <f t="shared" si="0"/>
        <v>4.516</v>
      </c>
      <c r="G8" s="36" t="s">
        <v>15</v>
      </c>
      <c r="H8" s="320">
        <v>11614</v>
      </c>
      <c r="I8" s="4" t="s">
        <v>19</v>
      </c>
      <c r="J8" s="365" t="s">
        <v>19</v>
      </c>
      <c r="K8" s="370">
        <v>0</v>
      </c>
      <c r="L8" s="346">
        <v>4.516</v>
      </c>
      <c r="M8" s="379">
        <f t="shared" si="1"/>
        <v>4.516</v>
      </c>
      <c r="N8" s="385">
        <f t="shared" si="2"/>
        <v>4.516</v>
      </c>
      <c r="O8" s="350">
        <f t="shared" si="3"/>
        <v>4.516</v>
      </c>
      <c r="P8" s="371">
        <f t="shared" si="4"/>
        <v>0</v>
      </c>
    </row>
    <row r="9" spans="2:16" x14ac:dyDescent="0.25">
      <c r="B9" s="36" t="s">
        <v>92</v>
      </c>
      <c r="C9" s="58" t="s">
        <v>93</v>
      </c>
      <c r="D9" s="346">
        <v>0</v>
      </c>
      <c r="E9" s="346">
        <v>0.59599999999999997</v>
      </c>
      <c r="F9" s="346">
        <f t="shared" si="0"/>
        <v>0.59599999999999997</v>
      </c>
      <c r="G9" s="36" t="s">
        <v>15</v>
      </c>
      <c r="H9" s="320">
        <v>2037</v>
      </c>
      <c r="I9" s="4" t="s">
        <v>19</v>
      </c>
      <c r="J9" s="365" t="s">
        <v>19</v>
      </c>
      <c r="K9" s="370">
        <v>0</v>
      </c>
      <c r="L9" s="346">
        <v>0.59599999999999997</v>
      </c>
      <c r="M9" s="379">
        <f t="shared" si="1"/>
        <v>0.59599999999999997</v>
      </c>
      <c r="N9" s="385">
        <f t="shared" si="2"/>
        <v>0.59599999999999997</v>
      </c>
      <c r="O9" s="350">
        <f t="shared" si="3"/>
        <v>0.59599999999999997</v>
      </c>
      <c r="P9" s="371">
        <f t="shared" si="4"/>
        <v>0</v>
      </c>
    </row>
    <row r="10" spans="2:16" x14ac:dyDescent="0.25">
      <c r="B10" s="36"/>
      <c r="C10" s="58"/>
      <c r="D10" s="346">
        <v>0.59599999999999997</v>
      </c>
      <c r="E10" s="346">
        <v>1.194</v>
      </c>
      <c r="F10" s="346">
        <f t="shared" si="0"/>
        <v>0.59799999999999998</v>
      </c>
      <c r="G10" s="36" t="s">
        <v>23</v>
      </c>
      <c r="H10" s="320"/>
      <c r="I10" s="4" t="s">
        <v>22</v>
      </c>
      <c r="J10" s="365" t="s">
        <v>22</v>
      </c>
      <c r="K10" s="370">
        <v>0.59599999999999997</v>
      </c>
      <c r="L10" s="346">
        <v>1.194</v>
      </c>
      <c r="M10" s="379">
        <f t="shared" si="1"/>
        <v>0.59799999999999998</v>
      </c>
      <c r="N10" s="385">
        <f t="shared" si="2"/>
        <v>1.194</v>
      </c>
      <c r="O10" s="350">
        <f t="shared" si="3"/>
        <v>1.194</v>
      </c>
      <c r="P10" s="371">
        <f t="shared" si="4"/>
        <v>0</v>
      </c>
    </row>
    <row r="11" spans="2:16" x14ac:dyDescent="0.25">
      <c r="B11" s="36" t="s">
        <v>94</v>
      </c>
      <c r="C11" s="58" t="s">
        <v>95</v>
      </c>
      <c r="D11" s="3">
        <v>0</v>
      </c>
      <c r="E11" s="3">
        <v>0.45800000000000002</v>
      </c>
      <c r="F11" s="3">
        <f t="shared" si="0"/>
        <v>0.45800000000000002</v>
      </c>
      <c r="G11" s="36" t="s">
        <v>15</v>
      </c>
      <c r="H11" s="320">
        <v>7325</v>
      </c>
      <c r="I11" s="4" t="s">
        <v>19</v>
      </c>
      <c r="J11" s="365" t="s">
        <v>19</v>
      </c>
      <c r="K11" s="370">
        <v>0</v>
      </c>
      <c r="L11" s="346">
        <v>0.45800000000000002</v>
      </c>
      <c r="M11" s="379">
        <f t="shared" si="1"/>
        <v>0.45800000000000002</v>
      </c>
      <c r="N11" s="385">
        <f t="shared" si="2"/>
        <v>0.45800000000000002</v>
      </c>
      <c r="O11" s="350">
        <f t="shared" si="3"/>
        <v>0.45800000000000002</v>
      </c>
      <c r="P11" s="371">
        <f t="shared" si="4"/>
        <v>0</v>
      </c>
    </row>
    <row r="12" spans="2:16" ht="25.5" x14ac:dyDescent="0.25">
      <c r="B12" s="36" t="s">
        <v>96</v>
      </c>
      <c r="C12" s="58" t="s">
        <v>97</v>
      </c>
      <c r="D12" s="3">
        <v>0</v>
      </c>
      <c r="E12" s="3">
        <v>0.60399999999999998</v>
      </c>
      <c r="F12" s="3">
        <f t="shared" si="0"/>
        <v>0.60399999999999998</v>
      </c>
      <c r="G12" s="36" t="s">
        <v>98</v>
      </c>
      <c r="H12" s="320">
        <v>96</v>
      </c>
      <c r="I12" s="4" t="s">
        <v>52</v>
      </c>
      <c r="J12" s="365" t="s">
        <v>52</v>
      </c>
      <c r="K12" s="370">
        <v>0</v>
      </c>
      <c r="L12" s="346">
        <v>0.60399999999999998</v>
      </c>
      <c r="M12" s="379">
        <f t="shared" si="1"/>
        <v>0.60399999999999998</v>
      </c>
      <c r="N12" s="385">
        <f t="shared" si="2"/>
        <v>0.60399999999999998</v>
      </c>
      <c r="O12" s="350">
        <f t="shared" si="3"/>
        <v>0.60399999999999998</v>
      </c>
      <c r="P12" s="371">
        <f t="shared" si="4"/>
        <v>0</v>
      </c>
    </row>
    <row r="13" spans="2:16" x14ac:dyDescent="0.25">
      <c r="B13" s="36" t="s">
        <v>99</v>
      </c>
      <c r="C13" s="58" t="s">
        <v>100</v>
      </c>
      <c r="D13" s="3">
        <v>0</v>
      </c>
      <c r="E13" s="3">
        <v>1.98</v>
      </c>
      <c r="F13" s="3">
        <f t="shared" ref="F13:F18" si="5">E13-D13</f>
        <v>1.98</v>
      </c>
      <c r="G13" s="36" t="s">
        <v>15</v>
      </c>
      <c r="H13" s="320">
        <v>1587</v>
      </c>
      <c r="I13" s="4" t="s">
        <v>19</v>
      </c>
      <c r="J13" s="365" t="s">
        <v>19</v>
      </c>
      <c r="K13" s="370">
        <v>0</v>
      </c>
      <c r="L13" s="346">
        <v>1.98</v>
      </c>
      <c r="M13" s="379">
        <f t="shared" si="1"/>
        <v>1.98</v>
      </c>
      <c r="N13" s="385">
        <f t="shared" si="2"/>
        <v>1.98</v>
      </c>
      <c r="O13" s="350">
        <f t="shared" si="3"/>
        <v>1.98</v>
      </c>
      <c r="P13" s="371">
        <f t="shared" si="4"/>
        <v>0</v>
      </c>
    </row>
    <row r="14" spans="2:16" ht="25.5" x14ac:dyDescent="0.25">
      <c r="B14" s="36" t="s">
        <v>101</v>
      </c>
      <c r="C14" s="58" t="s">
        <v>102</v>
      </c>
      <c r="D14" s="3">
        <v>0</v>
      </c>
      <c r="E14" s="3">
        <v>0.40600000000000003</v>
      </c>
      <c r="F14" s="3">
        <f t="shared" si="5"/>
        <v>0.40600000000000003</v>
      </c>
      <c r="G14" s="36" t="s">
        <v>98</v>
      </c>
      <c r="H14" s="320">
        <v>236</v>
      </c>
      <c r="I14" s="4" t="s">
        <v>22</v>
      </c>
      <c r="J14" s="365" t="s">
        <v>22</v>
      </c>
      <c r="K14" s="370">
        <v>0</v>
      </c>
      <c r="L14" s="346">
        <v>0.40600000000000003</v>
      </c>
      <c r="M14" s="379">
        <f t="shared" si="1"/>
        <v>0.40600000000000003</v>
      </c>
      <c r="N14" s="385">
        <f t="shared" si="2"/>
        <v>0.40600000000000003</v>
      </c>
      <c r="O14" s="350">
        <f t="shared" si="3"/>
        <v>0.40600000000000003</v>
      </c>
      <c r="P14" s="371">
        <f t="shared" si="4"/>
        <v>0</v>
      </c>
    </row>
    <row r="15" spans="2:16" x14ac:dyDescent="0.25">
      <c r="B15" s="36" t="s">
        <v>103</v>
      </c>
      <c r="C15" s="58" t="s">
        <v>104</v>
      </c>
      <c r="D15" s="3">
        <v>0</v>
      </c>
      <c r="E15" s="3">
        <v>0.76</v>
      </c>
      <c r="F15" s="3">
        <f t="shared" si="5"/>
        <v>0.76</v>
      </c>
      <c r="G15" s="36" t="s">
        <v>23</v>
      </c>
      <c r="H15" s="320">
        <v>591</v>
      </c>
      <c r="I15" s="4" t="s">
        <v>16</v>
      </c>
      <c r="J15" s="365" t="s">
        <v>16</v>
      </c>
      <c r="K15" s="370">
        <v>0</v>
      </c>
      <c r="L15" s="346">
        <v>0.76</v>
      </c>
      <c r="M15" s="379">
        <f t="shared" si="1"/>
        <v>0.76</v>
      </c>
      <c r="N15" s="385">
        <f t="shared" si="2"/>
        <v>0.76</v>
      </c>
      <c r="O15" s="350">
        <f t="shared" si="3"/>
        <v>0.76</v>
      </c>
      <c r="P15" s="371">
        <f t="shared" si="4"/>
        <v>0</v>
      </c>
    </row>
    <row r="16" spans="2:16" x14ac:dyDescent="0.25">
      <c r="B16" s="36" t="s">
        <v>105</v>
      </c>
      <c r="C16" s="58" t="s">
        <v>106</v>
      </c>
      <c r="D16" s="3">
        <v>0</v>
      </c>
      <c r="E16" s="3">
        <v>0.34</v>
      </c>
      <c r="F16" s="3">
        <f t="shared" si="5"/>
        <v>0.34</v>
      </c>
      <c r="G16" s="36" t="s">
        <v>23</v>
      </c>
      <c r="H16" s="320">
        <v>94</v>
      </c>
      <c r="I16" s="4" t="s">
        <v>52</v>
      </c>
      <c r="J16" s="365" t="s">
        <v>52</v>
      </c>
      <c r="K16" s="370">
        <v>0</v>
      </c>
      <c r="L16" s="346">
        <v>0.34</v>
      </c>
      <c r="M16" s="379">
        <f t="shared" si="1"/>
        <v>0.34</v>
      </c>
      <c r="N16" s="385">
        <f t="shared" si="2"/>
        <v>0.34</v>
      </c>
      <c r="O16" s="350">
        <f t="shared" si="3"/>
        <v>0.34</v>
      </c>
      <c r="P16" s="371">
        <f t="shared" si="4"/>
        <v>0</v>
      </c>
    </row>
    <row r="17" spans="2:16" x14ac:dyDescent="0.25">
      <c r="B17" s="36" t="s">
        <v>107</v>
      </c>
      <c r="C17" s="58" t="s">
        <v>108</v>
      </c>
      <c r="D17" s="3">
        <v>0</v>
      </c>
      <c r="E17" s="3">
        <v>0.3</v>
      </c>
      <c r="F17" s="3">
        <f t="shared" si="5"/>
        <v>0.3</v>
      </c>
      <c r="G17" s="36" t="s">
        <v>15</v>
      </c>
      <c r="H17" s="320">
        <v>252</v>
      </c>
      <c r="I17" s="4" t="s">
        <v>22</v>
      </c>
      <c r="J17" s="365" t="s">
        <v>22</v>
      </c>
      <c r="K17" s="370">
        <v>0</v>
      </c>
      <c r="L17" s="346">
        <v>0.3</v>
      </c>
      <c r="M17" s="379">
        <f t="shared" si="1"/>
        <v>0.3</v>
      </c>
      <c r="N17" s="385">
        <f t="shared" si="2"/>
        <v>0.3</v>
      </c>
      <c r="O17" s="350">
        <f t="shared" si="3"/>
        <v>0.3</v>
      </c>
      <c r="P17" s="371">
        <f t="shared" si="4"/>
        <v>0</v>
      </c>
    </row>
    <row r="18" spans="2:16" x14ac:dyDescent="0.25">
      <c r="B18" s="36" t="s">
        <v>109</v>
      </c>
      <c r="C18" s="58" t="s">
        <v>110</v>
      </c>
      <c r="D18" s="3">
        <v>0</v>
      </c>
      <c r="E18" s="3">
        <v>0.28499999999999998</v>
      </c>
      <c r="F18" s="3">
        <f t="shared" si="5"/>
        <v>0.28499999999999998</v>
      </c>
      <c r="G18" s="36" t="s">
        <v>51</v>
      </c>
      <c r="H18" s="320">
        <v>123</v>
      </c>
      <c r="I18" s="4" t="s">
        <v>22</v>
      </c>
      <c r="J18" s="365" t="s">
        <v>22</v>
      </c>
      <c r="K18" s="370">
        <v>0</v>
      </c>
      <c r="L18" s="346">
        <v>0.28499999999999998</v>
      </c>
      <c r="M18" s="379">
        <f t="shared" si="1"/>
        <v>0.28499999999999998</v>
      </c>
      <c r="N18" s="385">
        <f t="shared" si="2"/>
        <v>0.28499999999999998</v>
      </c>
      <c r="O18" s="350">
        <f t="shared" si="3"/>
        <v>0.28499999999999998</v>
      </c>
      <c r="P18" s="371">
        <f t="shared" si="4"/>
        <v>0</v>
      </c>
    </row>
    <row r="19" spans="2:16" x14ac:dyDescent="0.25">
      <c r="B19" s="36" t="s">
        <v>111</v>
      </c>
      <c r="C19" s="58" t="s">
        <v>112</v>
      </c>
      <c r="D19" s="3">
        <v>0</v>
      </c>
      <c r="E19" s="3">
        <v>0.28199999999999997</v>
      </c>
      <c r="F19" s="3">
        <f t="shared" ref="F19:F24" si="6">E19-D19</f>
        <v>0.28199999999999997</v>
      </c>
      <c r="G19" s="36" t="s">
        <v>15</v>
      </c>
      <c r="H19" s="320">
        <v>745</v>
      </c>
      <c r="I19" s="4" t="s">
        <v>16</v>
      </c>
      <c r="J19" s="365" t="s">
        <v>16</v>
      </c>
      <c r="K19" s="370">
        <v>0</v>
      </c>
      <c r="L19" s="346">
        <v>0.28199999999999997</v>
      </c>
      <c r="M19" s="379">
        <f t="shared" si="1"/>
        <v>0.28199999999999997</v>
      </c>
      <c r="N19" s="385">
        <f t="shared" si="2"/>
        <v>0.28199999999999997</v>
      </c>
      <c r="O19" s="350">
        <f t="shared" si="3"/>
        <v>0.28199999999999997</v>
      </c>
      <c r="P19" s="371">
        <f t="shared" si="4"/>
        <v>0</v>
      </c>
    </row>
    <row r="20" spans="2:16" x14ac:dyDescent="0.25">
      <c r="B20" s="444" t="s">
        <v>113</v>
      </c>
      <c r="C20" s="445" t="s">
        <v>114</v>
      </c>
      <c r="D20" s="3">
        <v>0</v>
      </c>
      <c r="E20" s="3">
        <v>0.48</v>
      </c>
      <c r="F20" s="3">
        <f t="shared" si="6"/>
        <v>0.48</v>
      </c>
      <c r="G20" s="36" t="s">
        <v>15</v>
      </c>
      <c r="H20" s="4">
        <v>997</v>
      </c>
      <c r="I20" s="4" t="s">
        <v>16</v>
      </c>
      <c r="J20" s="365" t="s">
        <v>16</v>
      </c>
      <c r="K20" s="370">
        <v>0</v>
      </c>
      <c r="L20" s="346">
        <v>0.48</v>
      </c>
      <c r="M20" s="379">
        <f t="shared" si="1"/>
        <v>0.48</v>
      </c>
      <c r="N20" s="385">
        <f t="shared" si="2"/>
        <v>0.48</v>
      </c>
      <c r="O20" s="350">
        <f t="shared" si="3"/>
        <v>0.48</v>
      </c>
      <c r="P20" s="371">
        <f t="shared" si="4"/>
        <v>0</v>
      </c>
    </row>
    <row r="21" spans="2:16" x14ac:dyDescent="0.25">
      <c r="B21" s="444"/>
      <c r="C21" s="445"/>
      <c r="D21" s="3">
        <v>0.48</v>
      </c>
      <c r="E21" s="3">
        <v>0.80600000000000005</v>
      </c>
      <c r="F21" s="3">
        <f t="shared" si="6"/>
        <v>0.32600000000000007</v>
      </c>
      <c r="G21" s="36" t="s">
        <v>23</v>
      </c>
      <c r="H21" s="4">
        <v>1179</v>
      </c>
      <c r="I21" s="4" t="s">
        <v>52</v>
      </c>
      <c r="J21" s="365" t="s">
        <v>52</v>
      </c>
      <c r="K21" s="370">
        <v>0.48</v>
      </c>
      <c r="L21" s="346">
        <v>0.80600000000000005</v>
      </c>
      <c r="M21" s="379">
        <f t="shared" si="1"/>
        <v>0.32600000000000007</v>
      </c>
      <c r="N21" s="385">
        <f t="shared" si="2"/>
        <v>0.80600000000000005</v>
      </c>
      <c r="O21" s="350">
        <f t="shared" si="3"/>
        <v>0.80600000000000005</v>
      </c>
      <c r="P21" s="371">
        <f t="shared" si="4"/>
        <v>0</v>
      </c>
    </row>
    <row r="22" spans="2:16" x14ac:dyDescent="0.25">
      <c r="B22" s="444" t="s">
        <v>115</v>
      </c>
      <c r="C22" s="445" t="s">
        <v>116</v>
      </c>
      <c r="D22" s="3">
        <v>0</v>
      </c>
      <c r="E22" s="3">
        <v>0.54700000000000004</v>
      </c>
      <c r="F22" s="3">
        <f t="shared" si="6"/>
        <v>0.54700000000000004</v>
      </c>
      <c r="G22" s="36" t="s">
        <v>15</v>
      </c>
      <c r="H22" s="4">
        <v>50</v>
      </c>
      <c r="I22" s="4" t="s">
        <v>52</v>
      </c>
      <c r="J22" s="365" t="s">
        <v>52</v>
      </c>
      <c r="K22" s="370">
        <v>0</v>
      </c>
      <c r="L22" s="346">
        <v>0.54700000000000004</v>
      </c>
      <c r="M22" s="379">
        <f t="shared" si="1"/>
        <v>0.54700000000000004</v>
      </c>
      <c r="N22" s="385">
        <f t="shared" si="2"/>
        <v>0.54700000000000004</v>
      </c>
      <c r="O22" s="350">
        <f t="shared" si="3"/>
        <v>0.54700000000000004</v>
      </c>
      <c r="P22" s="371">
        <f t="shared" si="4"/>
        <v>0</v>
      </c>
    </row>
    <row r="23" spans="2:16" x14ac:dyDescent="0.25">
      <c r="B23" s="444"/>
      <c r="C23" s="445"/>
      <c r="D23" s="3">
        <v>0.54700000000000004</v>
      </c>
      <c r="E23" s="3">
        <v>0.82299999999999995</v>
      </c>
      <c r="F23" s="3">
        <f t="shared" si="6"/>
        <v>0.27599999999999991</v>
      </c>
      <c r="G23" s="36" t="s">
        <v>23</v>
      </c>
      <c r="H23" s="4">
        <v>464</v>
      </c>
      <c r="I23" s="4" t="s">
        <v>22</v>
      </c>
      <c r="J23" s="366"/>
      <c r="K23" s="370">
        <v>0.54700000000000004</v>
      </c>
      <c r="L23" s="346">
        <v>0.82299999999999995</v>
      </c>
      <c r="M23" s="379">
        <f t="shared" si="1"/>
        <v>0.27599999999999991</v>
      </c>
      <c r="N23" s="385">
        <f t="shared" si="2"/>
        <v>0.82299999999999995</v>
      </c>
      <c r="O23" s="350">
        <f t="shared" si="3"/>
        <v>0.82299999999999995</v>
      </c>
      <c r="P23" s="371">
        <f t="shared" si="4"/>
        <v>0</v>
      </c>
    </row>
    <row r="24" spans="2:16" x14ac:dyDescent="0.25">
      <c r="B24" s="36" t="s">
        <v>117</v>
      </c>
      <c r="C24" s="58" t="s">
        <v>118</v>
      </c>
      <c r="D24" s="3">
        <v>0</v>
      </c>
      <c r="E24" s="3">
        <v>1.21</v>
      </c>
      <c r="F24" s="3">
        <f t="shared" si="6"/>
        <v>1.21</v>
      </c>
      <c r="G24" s="36" t="s">
        <v>15</v>
      </c>
      <c r="H24" s="4">
        <v>7460</v>
      </c>
      <c r="I24" s="4" t="s">
        <v>19</v>
      </c>
      <c r="J24" s="365" t="s">
        <v>19</v>
      </c>
      <c r="K24" s="370">
        <v>0</v>
      </c>
      <c r="L24" s="346">
        <v>0.5</v>
      </c>
      <c r="M24" s="379">
        <f t="shared" si="1"/>
        <v>0.5</v>
      </c>
      <c r="N24" s="385">
        <f t="shared" si="2"/>
        <v>0.5</v>
      </c>
      <c r="O24" s="350">
        <f t="shared" si="3"/>
        <v>1.21</v>
      </c>
      <c r="P24" s="371">
        <f t="shared" si="4"/>
        <v>0.71</v>
      </c>
    </row>
    <row r="25" spans="2:16" x14ac:dyDescent="0.25">
      <c r="B25" s="444" t="s">
        <v>119</v>
      </c>
      <c r="C25" s="353" t="s">
        <v>120</v>
      </c>
      <c r="D25" s="289"/>
      <c r="E25" s="289"/>
      <c r="F25" s="289"/>
      <c r="G25" s="8"/>
      <c r="H25" s="4">
        <v>453</v>
      </c>
      <c r="I25" s="4"/>
      <c r="J25" s="365"/>
      <c r="K25" s="372"/>
      <c r="L25" s="8"/>
      <c r="M25" s="379">
        <f t="shared" si="1"/>
        <v>0</v>
      </c>
      <c r="N25" s="385">
        <f t="shared" si="2"/>
        <v>0</v>
      </c>
      <c r="O25" s="350">
        <f t="shared" si="3"/>
        <v>0</v>
      </c>
      <c r="P25" s="371">
        <f t="shared" si="4"/>
        <v>0</v>
      </c>
    </row>
    <row r="26" spans="2:16" x14ac:dyDescent="0.25">
      <c r="B26" s="444"/>
      <c r="C26" s="58" t="s">
        <v>358</v>
      </c>
      <c r="D26" s="354">
        <v>0</v>
      </c>
      <c r="E26" s="354">
        <v>0.12</v>
      </c>
      <c r="F26" s="354">
        <f>E26-D26</f>
        <v>0.12</v>
      </c>
      <c r="G26" s="36" t="s">
        <v>15</v>
      </c>
      <c r="H26" s="4">
        <v>1059</v>
      </c>
      <c r="I26" s="4" t="s">
        <v>19</v>
      </c>
      <c r="J26" s="365" t="s">
        <v>19</v>
      </c>
      <c r="K26" s="373">
        <v>0</v>
      </c>
      <c r="L26" s="354">
        <v>0.12</v>
      </c>
      <c r="M26" s="379">
        <f t="shared" si="1"/>
        <v>0.12</v>
      </c>
      <c r="N26" s="385">
        <f t="shared" si="2"/>
        <v>0.12</v>
      </c>
      <c r="O26" s="350">
        <f t="shared" si="3"/>
        <v>0.12</v>
      </c>
      <c r="P26" s="371">
        <f t="shared" si="4"/>
        <v>0</v>
      </c>
    </row>
    <row r="27" spans="2:16" x14ac:dyDescent="0.25">
      <c r="B27" s="444"/>
      <c r="C27" s="58" t="s">
        <v>359</v>
      </c>
      <c r="D27" s="354">
        <v>0.12</v>
      </c>
      <c r="E27" s="354">
        <v>2.33</v>
      </c>
      <c r="F27" s="354">
        <f>E27-D27</f>
        <v>2.21</v>
      </c>
      <c r="G27" s="36" t="s">
        <v>15</v>
      </c>
      <c r="H27" s="4">
        <v>351</v>
      </c>
      <c r="I27" s="4" t="s">
        <v>22</v>
      </c>
      <c r="J27" s="365" t="s">
        <v>22</v>
      </c>
      <c r="K27" s="373">
        <v>0.12</v>
      </c>
      <c r="L27" s="354">
        <v>2.33</v>
      </c>
      <c r="M27" s="379">
        <f t="shared" si="1"/>
        <v>2.21</v>
      </c>
      <c r="N27" s="385">
        <f t="shared" si="2"/>
        <v>2.33</v>
      </c>
      <c r="O27" s="350">
        <f t="shared" si="3"/>
        <v>2.33</v>
      </c>
      <c r="P27" s="371">
        <f t="shared" si="4"/>
        <v>0</v>
      </c>
    </row>
    <row r="28" spans="2:16" x14ac:dyDescent="0.25">
      <c r="B28" s="444" t="s">
        <v>121</v>
      </c>
      <c r="C28" s="445" t="s">
        <v>122</v>
      </c>
      <c r="D28" s="354">
        <v>0</v>
      </c>
      <c r="E28" s="354">
        <v>0.105</v>
      </c>
      <c r="F28" s="354">
        <f t="shared" ref="F28:F61" si="7">E28-D28</f>
        <v>0.105</v>
      </c>
      <c r="G28" s="36" t="s">
        <v>15</v>
      </c>
      <c r="H28" s="4">
        <v>105</v>
      </c>
      <c r="I28" s="4" t="s">
        <v>22</v>
      </c>
      <c r="J28" s="365" t="s">
        <v>22</v>
      </c>
      <c r="K28" s="373">
        <v>0</v>
      </c>
      <c r="L28" s="354">
        <v>0.105</v>
      </c>
      <c r="M28" s="379">
        <f t="shared" si="1"/>
        <v>0.105</v>
      </c>
      <c r="N28" s="385">
        <f t="shared" si="2"/>
        <v>0.105</v>
      </c>
      <c r="O28" s="350">
        <f t="shared" si="3"/>
        <v>0.105</v>
      </c>
      <c r="P28" s="371">
        <f t="shared" si="4"/>
        <v>0</v>
      </c>
    </row>
    <row r="29" spans="2:16" x14ac:dyDescent="0.25">
      <c r="B29" s="444"/>
      <c r="C29" s="445"/>
      <c r="D29" s="3">
        <v>0.105</v>
      </c>
      <c r="E29" s="3">
        <v>0.41</v>
      </c>
      <c r="F29" s="3">
        <f t="shared" si="7"/>
        <v>0.30499999999999999</v>
      </c>
      <c r="G29" s="36" t="s">
        <v>15</v>
      </c>
      <c r="H29" s="4">
        <v>53</v>
      </c>
      <c r="I29" s="4" t="s">
        <v>52</v>
      </c>
      <c r="J29" s="365" t="s">
        <v>52</v>
      </c>
      <c r="K29" s="374">
        <v>0.105</v>
      </c>
      <c r="L29" s="3">
        <v>0.41</v>
      </c>
      <c r="M29" s="379">
        <f t="shared" si="1"/>
        <v>0.30499999999999999</v>
      </c>
      <c r="N29" s="385">
        <f t="shared" si="2"/>
        <v>0.41</v>
      </c>
      <c r="O29" s="350">
        <f t="shared" si="3"/>
        <v>0.41</v>
      </c>
      <c r="P29" s="371">
        <f t="shared" si="4"/>
        <v>0</v>
      </c>
    </row>
    <row r="30" spans="2:16" x14ac:dyDescent="0.25">
      <c r="B30" s="444" t="s">
        <v>123</v>
      </c>
      <c r="C30" s="445" t="s">
        <v>124</v>
      </c>
      <c r="D30" s="3">
        <v>0</v>
      </c>
      <c r="E30" s="3">
        <v>0.73</v>
      </c>
      <c r="F30" s="3">
        <f t="shared" si="7"/>
        <v>0.73</v>
      </c>
      <c r="G30" s="36" t="s">
        <v>15</v>
      </c>
      <c r="H30" s="4">
        <v>676</v>
      </c>
      <c r="I30" s="4" t="s">
        <v>16</v>
      </c>
      <c r="J30" s="365" t="s">
        <v>16</v>
      </c>
      <c r="K30" s="370">
        <v>0</v>
      </c>
      <c r="L30" s="346">
        <v>0.73</v>
      </c>
      <c r="M30" s="379">
        <f t="shared" si="1"/>
        <v>0.73</v>
      </c>
      <c r="N30" s="385">
        <f t="shared" si="2"/>
        <v>0.73</v>
      </c>
      <c r="O30" s="350">
        <f t="shared" si="3"/>
        <v>0.73</v>
      </c>
      <c r="P30" s="371">
        <f t="shared" si="4"/>
        <v>0</v>
      </c>
    </row>
    <row r="31" spans="2:16" x14ac:dyDescent="0.25">
      <c r="B31" s="444"/>
      <c r="C31" s="445"/>
      <c r="D31" s="3">
        <v>0.73</v>
      </c>
      <c r="E31" s="3">
        <v>2.33</v>
      </c>
      <c r="F31" s="3">
        <f t="shared" si="7"/>
        <v>1.6</v>
      </c>
      <c r="G31" s="36" t="s">
        <v>23</v>
      </c>
      <c r="H31" s="4">
        <v>659</v>
      </c>
      <c r="I31" s="4" t="s">
        <v>22</v>
      </c>
      <c r="J31" s="365" t="s">
        <v>22</v>
      </c>
      <c r="K31" s="370">
        <v>0.73</v>
      </c>
      <c r="L31" s="346">
        <v>2.33</v>
      </c>
      <c r="M31" s="379">
        <f t="shared" si="1"/>
        <v>1.6</v>
      </c>
      <c r="N31" s="385">
        <f t="shared" si="2"/>
        <v>2.33</v>
      </c>
      <c r="O31" s="350">
        <f t="shared" si="3"/>
        <v>2.33</v>
      </c>
      <c r="P31" s="371">
        <f t="shared" si="4"/>
        <v>0</v>
      </c>
    </row>
    <row r="32" spans="2:16" x14ac:dyDescent="0.25">
      <c r="B32" s="444"/>
      <c r="C32" s="445"/>
      <c r="D32" s="3">
        <v>2.33</v>
      </c>
      <c r="E32" s="3">
        <v>2.7450000000000001</v>
      </c>
      <c r="F32" s="3">
        <f t="shared" si="7"/>
        <v>0.41500000000000004</v>
      </c>
      <c r="G32" s="36" t="s">
        <v>15</v>
      </c>
      <c r="H32" s="4">
        <v>1115</v>
      </c>
      <c r="I32" s="4" t="s">
        <v>19</v>
      </c>
      <c r="J32" s="365" t="s">
        <v>19</v>
      </c>
      <c r="K32" s="370">
        <v>2.33</v>
      </c>
      <c r="L32" s="346">
        <v>2.7450000000000001</v>
      </c>
      <c r="M32" s="379">
        <f t="shared" si="1"/>
        <v>0.41500000000000004</v>
      </c>
      <c r="N32" s="385">
        <f t="shared" si="2"/>
        <v>2.7450000000000001</v>
      </c>
      <c r="O32" s="350">
        <f t="shared" si="3"/>
        <v>2.7450000000000001</v>
      </c>
      <c r="P32" s="371">
        <f t="shared" si="4"/>
        <v>0</v>
      </c>
    </row>
    <row r="33" spans="2:16" x14ac:dyDescent="0.25">
      <c r="B33" s="36" t="s">
        <v>125</v>
      </c>
      <c r="C33" s="58" t="s">
        <v>126</v>
      </c>
      <c r="D33" s="3">
        <v>0</v>
      </c>
      <c r="E33" s="3">
        <v>1.3</v>
      </c>
      <c r="F33" s="3">
        <f t="shared" si="7"/>
        <v>1.3</v>
      </c>
      <c r="G33" s="36" t="s">
        <v>15</v>
      </c>
      <c r="H33" s="4">
        <v>7409</v>
      </c>
      <c r="I33" s="4" t="s">
        <v>19</v>
      </c>
      <c r="J33" s="365" t="s">
        <v>19</v>
      </c>
      <c r="K33" s="370">
        <v>0</v>
      </c>
      <c r="L33" s="346">
        <v>1.3</v>
      </c>
      <c r="M33" s="379">
        <f t="shared" si="1"/>
        <v>1.3</v>
      </c>
      <c r="N33" s="385">
        <f t="shared" si="2"/>
        <v>1.3</v>
      </c>
      <c r="O33" s="350">
        <f t="shared" si="3"/>
        <v>1.3</v>
      </c>
      <c r="P33" s="371">
        <f t="shared" si="4"/>
        <v>0</v>
      </c>
    </row>
    <row r="34" spans="2:16" x14ac:dyDescent="0.25">
      <c r="B34" s="444" t="s">
        <v>127</v>
      </c>
      <c r="C34" s="445" t="s">
        <v>128</v>
      </c>
      <c r="D34" s="3">
        <v>0</v>
      </c>
      <c r="E34" s="3">
        <v>0.17499999999999999</v>
      </c>
      <c r="F34" s="3">
        <f t="shared" si="7"/>
        <v>0.17499999999999999</v>
      </c>
      <c r="G34" s="36" t="s">
        <v>15</v>
      </c>
      <c r="H34" s="4">
        <v>70</v>
      </c>
      <c r="I34" s="4" t="s">
        <v>52</v>
      </c>
      <c r="J34" s="365" t="s">
        <v>52</v>
      </c>
      <c r="K34" s="370">
        <v>0</v>
      </c>
      <c r="L34" s="346">
        <v>0.17499999999999999</v>
      </c>
      <c r="M34" s="380">
        <f t="shared" si="1"/>
        <v>0.17499999999999999</v>
      </c>
      <c r="N34" s="385">
        <f t="shared" si="2"/>
        <v>0.17499999999999999</v>
      </c>
      <c r="O34" s="350">
        <f t="shared" si="3"/>
        <v>0.17499999999999999</v>
      </c>
      <c r="P34" s="371">
        <f t="shared" si="4"/>
        <v>0</v>
      </c>
    </row>
    <row r="35" spans="2:16" x14ac:dyDescent="0.25">
      <c r="B35" s="444"/>
      <c r="C35" s="445"/>
      <c r="D35" s="3">
        <v>0</v>
      </c>
      <c r="E35" s="3">
        <v>0.33</v>
      </c>
      <c r="F35" s="3">
        <f t="shared" si="7"/>
        <v>0.33</v>
      </c>
      <c r="G35" s="36" t="s">
        <v>23</v>
      </c>
      <c r="H35" s="4">
        <v>36</v>
      </c>
      <c r="I35" s="4" t="s">
        <v>52</v>
      </c>
      <c r="J35" s="365" t="s">
        <v>52</v>
      </c>
      <c r="K35" s="370">
        <v>0</v>
      </c>
      <c r="L35" s="346">
        <v>0.33</v>
      </c>
      <c r="M35" s="380">
        <f t="shared" si="1"/>
        <v>0.33</v>
      </c>
      <c r="N35" s="385">
        <f t="shared" si="2"/>
        <v>0.33</v>
      </c>
      <c r="O35" s="350">
        <f t="shared" si="3"/>
        <v>0.33</v>
      </c>
      <c r="P35" s="371">
        <f t="shared" si="4"/>
        <v>0</v>
      </c>
    </row>
    <row r="36" spans="2:16" x14ac:dyDescent="0.25">
      <c r="B36" s="36" t="s">
        <v>129</v>
      </c>
      <c r="C36" s="58" t="s">
        <v>130</v>
      </c>
      <c r="D36" s="3">
        <v>0</v>
      </c>
      <c r="E36" s="3">
        <v>0.21</v>
      </c>
      <c r="F36" s="3">
        <f t="shared" si="7"/>
        <v>0.21</v>
      </c>
      <c r="G36" s="36" t="s">
        <v>15</v>
      </c>
      <c r="H36" s="4">
        <v>82</v>
      </c>
      <c r="I36" s="4" t="s">
        <v>52</v>
      </c>
      <c r="J36" s="365" t="s">
        <v>52</v>
      </c>
      <c r="K36" s="370">
        <v>0</v>
      </c>
      <c r="L36" s="346">
        <v>0.21</v>
      </c>
      <c r="M36" s="380">
        <f t="shared" si="1"/>
        <v>0.21</v>
      </c>
      <c r="N36" s="385">
        <f t="shared" si="2"/>
        <v>0.21</v>
      </c>
      <c r="O36" s="350">
        <f t="shared" si="3"/>
        <v>0.21</v>
      </c>
      <c r="P36" s="371">
        <f t="shared" si="4"/>
        <v>0</v>
      </c>
    </row>
    <row r="37" spans="2:16" x14ac:dyDescent="0.25">
      <c r="B37" s="36" t="s">
        <v>131</v>
      </c>
      <c r="C37" s="58" t="s">
        <v>132</v>
      </c>
      <c r="D37" s="3">
        <v>0</v>
      </c>
      <c r="E37" s="3">
        <v>0.28000000000000003</v>
      </c>
      <c r="F37" s="3">
        <f t="shared" si="7"/>
        <v>0.28000000000000003</v>
      </c>
      <c r="G37" s="36" t="s">
        <v>15</v>
      </c>
      <c r="H37" s="4">
        <v>53</v>
      </c>
      <c r="I37" s="4" t="s">
        <v>52</v>
      </c>
      <c r="J37" s="365" t="s">
        <v>52</v>
      </c>
      <c r="K37" s="370">
        <v>0</v>
      </c>
      <c r="L37" s="346">
        <v>0.28000000000000003</v>
      </c>
      <c r="M37" s="380">
        <f t="shared" si="1"/>
        <v>0.28000000000000003</v>
      </c>
      <c r="N37" s="385">
        <f t="shared" si="2"/>
        <v>0.28000000000000003</v>
      </c>
      <c r="O37" s="350">
        <f t="shared" si="3"/>
        <v>0.28000000000000003</v>
      </c>
      <c r="P37" s="371">
        <f t="shared" si="4"/>
        <v>0</v>
      </c>
    </row>
    <row r="38" spans="2:16" x14ac:dyDescent="0.25">
      <c r="B38" s="36" t="s">
        <v>133</v>
      </c>
      <c r="C38" s="58" t="s">
        <v>134</v>
      </c>
      <c r="D38" s="3">
        <v>0</v>
      </c>
      <c r="E38" s="3">
        <v>0.35</v>
      </c>
      <c r="F38" s="3">
        <f t="shared" si="7"/>
        <v>0.35</v>
      </c>
      <c r="G38" s="36" t="s">
        <v>15</v>
      </c>
      <c r="H38" s="4">
        <v>38</v>
      </c>
      <c r="I38" s="4" t="s">
        <v>52</v>
      </c>
      <c r="J38" s="365" t="s">
        <v>52</v>
      </c>
      <c r="K38" s="370">
        <v>0</v>
      </c>
      <c r="L38" s="346">
        <v>0.35</v>
      </c>
      <c r="M38" s="380">
        <f t="shared" si="1"/>
        <v>0.35</v>
      </c>
      <c r="N38" s="385">
        <f t="shared" si="2"/>
        <v>0.35</v>
      </c>
      <c r="O38" s="350">
        <f t="shared" si="3"/>
        <v>0.35</v>
      </c>
      <c r="P38" s="371">
        <f t="shared" si="4"/>
        <v>0</v>
      </c>
    </row>
    <row r="39" spans="2:16" x14ac:dyDescent="0.25">
      <c r="B39" s="36" t="s">
        <v>135</v>
      </c>
      <c r="C39" s="58" t="s">
        <v>136</v>
      </c>
      <c r="D39" s="3">
        <v>0</v>
      </c>
      <c r="E39" s="3">
        <v>0.36299999999999999</v>
      </c>
      <c r="F39" s="3">
        <f t="shared" si="7"/>
        <v>0.36299999999999999</v>
      </c>
      <c r="G39" s="36" t="s">
        <v>15</v>
      </c>
      <c r="H39" s="4">
        <v>70</v>
      </c>
      <c r="I39" s="4" t="s">
        <v>52</v>
      </c>
      <c r="J39" s="365" t="s">
        <v>52</v>
      </c>
      <c r="K39" s="370">
        <v>0</v>
      </c>
      <c r="L39" s="346">
        <v>0.36299999999999999</v>
      </c>
      <c r="M39" s="380">
        <f t="shared" si="1"/>
        <v>0.36299999999999999</v>
      </c>
      <c r="N39" s="385">
        <f t="shared" si="2"/>
        <v>0.36299999999999999</v>
      </c>
      <c r="O39" s="350">
        <f t="shared" si="3"/>
        <v>0.36299999999999999</v>
      </c>
      <c r="P39" s="371">
        <f t="shared" si="4"/>
        <v>0</v>
      </c>
    </row>
    <row r="40" spans="2:16" x14ac:dyDescent="0.25">
      <c r="B40" s="444" t="s">
        <v>137</v>
      </c>
      <c r="C40" s="445" t="s">
        <v>138</v>
      </c>
      <c r="D40" s="3">
        <v>0</v>
      </c>
      <c r="E40" s="3">
        <v>0.34</v>
      </c>
      <c r="F40" s="3">
        <f t="shared" si="7"/>
        <v>0.34</v>
      </c>
      <c r="G40" s="36" t="s">
        <v>15</v>
      </c>
      <c r="H40" s="4">
        <v>714</v>
      </c>
      <c r="I40" s="4" t="s">
        <v>16</v>
      </c>
      <c r="J40" s="365" t="s">
        <v>16</v>
      </c>
      <c r="K40" s="370">
        <v>0</v>
      </c>
      <c r="L40" s="346">
        <v>0.34</v>
      </c>
      <c r="M40" s="380">
        <f t="shared" si="1"/>
        <v>0.34</v>
      </c>
      <c r="N40" s="385">
        <f t="shared" si="2"/>
        <v>0.34</v>
      </c>
      <c r="O40" s="350">
        <f t="shared" si="3"/>
        <v>0.34</v>
      </c>
      <c r="P40" s="371">
        <f t="shared" si="4"/>
        <v>0</v>
      </c>
    </row>
    <row r="41" spans="2:16" x14ac:dyDescent="0.25">
      <c r="B41" s="444"/>
      <c r="C41" s="445"/>
      <c r="D41" s="3">
        <v>0.34</v>
      </c>
      <c r="E41" s="3">
        <v>0.40500000000000003</v>
      </c>
      <c r="F41" s="3">
        <f t="shared" si="7"/>
        <v>6.5000000000000002E-2</v>
      </c>
      <c r="G41" s="36" t="s">
        <v>51</v>
      </c>
      <c r="H41" s="4"/>
      <c r="I41" s="4" t="s">
        <v>22</v>
      </c>
      <c r="J41" s="365" t="s">
        <v>22</v>
      </c>
      <c r="K41" s="370">
        <v>0.34</v>
      </c>
      <c r="L41" s="346">
        <v>0.40500000000000003</v>
      </c>
      <c r="M41" s="380">
        <f t="shared" si="1"/>
        <v>6.5000000000000002E-2</v>
      </c>
      <c r="N41" s="385">
        <f t="shared" si="2"/>
        <v>0.40500000000000003</v>
      </c>
      <c r="O41" s="350">
        <f t="shared" si="3"/>
        <v>0.40500000000000003</v>
      </c>
      <c r="P41" s="371">
        <f t="shared" si="4"/>
        <v>0</v>
      </c>
    </row>
    <row r="42" spans="2:16" x14ac:dyDescent="0.25">
      <c r="B42" s="444"/>
      <c r="C42" s="445"/>
      <c r="D42" s="3">
        <v>0.40500000000000003</v>
      </c>
      <c r="E42" s="3">
        <v>0.57499999999999996</v>
      </c>
      <c r="F42" s="3">
        <f t="shared" si="7"/>
        <v>0.16999999999999993</v>
      </c>
      <c r="G42" s="36" t="s">
        <v>23</v>
      </c>
      <c r="H42" s="4"/>
      <c r="I42" s="4" t="s">
        <v>22</v>
      </c>
      <c r="J42" s="365" t="s">
        <v>22</v>
      </c>
      <c r="K42" s="370">
        <v>0.40500000000000003</v>
      </c>
      <c r="L42" s="346">
        <v>0.57499999999999996</v>
      </c>
      <c r="M42" s="380">
        <f t="shared" si="1"/>
        <v>0.16999999999999993</v>
      </c>
      <c r="N42" s="385">
        <f t="shared" si="2"/>
        <v>0.57499999999999996</v>
      </c>
      <c r="O42" s="350">
        <f t="shared" si="3"/>
        <v>0.57499999999999996</v>
      </c>
      <c r="P42" s="371">
        <f t="shared" si="4"/>
        <v>0</v>
      </c>
    </row>
    <row r="43" spans="2:16" x14ac:dyDescent="0.25">
      <c r="B43" s="36" t="s">
        <v>139</v>
      </c>
      <c r="C43" s="58" t="s">
        <v>140</v>
      </c>
      <c r="D43" s="3">
        <v>0</v>
      </c>
      <c r="E43" s="3">
        <v>0.57299999999999995</v>
      </c>
      <c r="F43" s="3">
        <f t="shared" si="7"/>
        <v>0.57299999999999995</v>
      </c>
      <c r="G43" s="36" t="s">
        <v>15</v>
      </c>
      <c r="H43" s="4">
        <v>472</v>
      </c>
      <c r="I43" s="4" t="s">
        <v>22</v>
      </c>
      <c r="J43" s="365" t="s">
        <v>22</v>
      </c>
      <c r="K43" s="370">
        <v>0</v>
      </c>
      <c r="L43" s="346">
        <v>0.57299999999999995</v>
      </c>
      <c r="M43" s="380">
        <f t="shared" si="1"/>
        <v>0.57299999999999995</v>
      </c>
      <c r="N43" s="385">
        <f t="shared" si="2"/>
        <v>0.57299999999999995</v>
      </c>
      <c r="O43" s="350">
        <f t="shared" si="3"/>
        <v>0.57299999999999995</v>
      </c>
      <c r="P43" s="371">
        <f t="shared" si="4"/>
        <v>0</v>
      </c>
    </row>
    <row r="44" spans="2:16" x14ac:dyDescent="0.25">
      <c r="B44" s="36" t="s">
        <v>141</v>
      </c>
      <c r="C44" s="58" t="s">
        <v>142</v>
      </c>
      <c r="D44" s="3">
        <v>0</v>
      </c>
      <c r="E44" s="3">
        <v>0.17</v>
      </c>
      <c r="F44" s="3">
        <f t="shared" si="7"/>
        <v>0.17</v>
      </c>
      <c r="G44" s="36" t="s">
        <v>15</v>
      </c>
      <c r="H44" s="320">
        <v>33</v>
      </c>
      <c r="I44" s="4" t="s">
        <v>52</v>
      </c>
      <c r="J44" s="365" t="s">
        <v>52</v>
      </c>
      <c r="K44" s="370">
        <v>0</v>
      </c>
      <c r="L44" s="346">
        <v>0.17</v>
      </c>
      <c r="M44" s="380">
        <f t="shared" si="1"/>
        <v>0.17</v>
      </c>
      <c r="N44" s="385">
        <f t="shared" si="2"/>
        <v>0.17</v>
      </c>
      <c r="O44" s="350">
        <f t="shared" si="3"/>
        <v>0.17</v>
      </c>
      <c r="P44" s="371">
        <f t="shared" si="4"/>
        <v>0</v>
      </c>
    </row>
    <row r="45" spans="2:16" x14ac:dyDescent="0.25">
      <c r="B45" s="444" t="s">
        <v>143</v>
      </c>
      <c r="C45" s="445" t="s">
        <v>144</v>
      </c>
      <c r="D45" s="3">
        <v>0</v>
      </c>
      <c r="E45" s="3">
        <v>0.14000000000000001</v>
      </c>
      <c r="F45" s="3">
        <f t="shared" si="7"/>
        <v>0.14000000000000001</v>
      </c>
      <c r="G45" s="36" t="s">
        <v>15</v>
      </c>
      <c r="H45" s="320">
        <v>37</v>
      </c>
      <c r="I45" s="430" t="s">
        <v>52</v>
      </c>
      <c r="J45" s="483" t="s">
        <v>52</v>
      </c>
      <c r="K45" s="370">
        <v>0</v>
      </c>
      <c r="L45" s="346">
        <v>0.14000000000000001</v>
      </c>
      <c r="M45" s="380">
        <f t="shared" si="1"/>
        <v>0.14000000000000001</v>
      </c>
      <c r="N45" s="385">
        <f t="shared" si="2"/>
        <v>0.14000000000000001</v>
      </c>
      <c r="O45" s="350">
        <f t="shared" si="3"/>
        <v>0.14000000000000001</v>
      </c>
      <c r="P45" s="371">
        <f t="shared" si="4"/>
        <v>0</v>
      </c>
    </row>
    <row r="46" spans="2:16" x14ac:dyDescent="0.25">
      <c r="B46" s="444"/>
      <c r="C46" s="445"/>
      <c r="D46" s="3">
        <v>0.14000000000000001</v>
      </c>
      <c r="E46" s="3">
        <v>0.21</v>
      </c>
      <c r="F46" s="3">
        <f t="shared" si="7"/>
        <v>6.9999999999999979E-2</v>
      </c>
      <c r="G46" s="36" t="s">
        <v>51</v>
      </c>
      <c r="H46" s="4"/>
      <c r="I46" s="430"/>
      <c r="J46" s="483"/>
      <c r="K46" s="370">
        <v>0.14000000000000001</v>
      </c>
      <c r="L46" s="346">
        <v>0.21</v>
      </c>
      <c r="M46" s="380">
        <f t="shared" si="1"/>
        <v>6.9999999999999979E-2</v>
      </c>
      <c r="N46" s="385">
        <f t="shared" si="2"/>
        <v>0.21</v>
      </c>
      <c r="O46" s="350">
        <f t="shared" si="3"/>
        <v>0.21</v>
      </c>
      <c r="P46" s="371">
        <f t="shared" si="4"/>
        <v>0</v>
      </c>
    </row>
    <row r="47" spans="2:16" x14ac:dyDescent="0.25">
      <c r="B47" s="444" t="s">
        <v>145</v>
      </c>
      <c r="C47" s="445" t="s">
        <v>146</v>
      </c>
      <c r="D47" s="3">
        <v>0</v>
      </c>
      <c r="E47" s="3">
        <v>8.3000000000000004E-2</v>
      </c>
      <c r="F47" s="3">
        <f t="shared" si="7"/>
        <v>8.3000000000000004E-2</v>
      </c>
      <c r="G47" s="36" t="s">
        <v>15</v>
      </c>
      <c r="H47" s="430">
        <v>250</v>
      </c>
      <c r="I47" s="430" t="s">
        <v>52</v>
      </c>
      <c r="J47" s="483" t="s">
        <v>52</v>
      </c>
      <c r="K47" s="370">
        <v>0</v>
      </c>
      <c r="L47" s="346">
        <v>8.3000000000000004E-2</v>
      </c>
      <c r="M47" s="380">
        <f t="shared" si="1"/>
        <v>8.3000000000000004E-2</v>
      </c>
      <c r="N47" s="385">
        <f t="shared" si="2"/>
        <v>8.3000000000000004E-2</v>
      </c>
      <c r="O47" s="350">
        <f t="shared" si="3"/>
        <v>8.3000000000000004E-2</v>
      </c>
      <c r="P47" s="371">
        <f t="shared" si="4"/>
        <v>0</v>
      </c>
    </row>
    <row r="48" spans="2:16" ht="25.5" x14ac:dyDescent="0.25">
      <c r="B48" s="444"/>
      <c r="C48" s="445"/>
      <c r="D48" s="3">
        <v>8.3000000000000004E-2</v>
      </c>
      <c r="E48" s="3">
        <v>0.59799999999999998</v>
      </c>
      <c r="F48" s="3">
        <f t="shared" si="7"/>
        <v>0.51500000000000001</v>
      </c>
      <c r="G48" s="36" t="s">
        <v>98</v>
      </c>
      <c r="H48" s="430"/>
      <c r="I48" s="430"/>
      <c r="J48" s="483"/>
      <c r="K48" s="370">
        <v>8.3000000000000004E-2</v>
      </c>
      <c r="L48" s="346">
        <v>0.59799999999999998</v>
      </c>
      <c r="M48" s="380">
        <f t="shared" si="1"/>
        <v>0.51500000000000001</v>
      </c>
      <c r="N48" s="385">
        <f t="shared" si="2"/>
        <v>0.59799999999999998</v>
      </c>
      <c r="O48" s="350">
        <f t="shared" si="3"/>
        <v>0.59799999999999998</v>
      </c>
      <c r="P48" s="371">
        <f t="shared" si="4"/>
        <v>0</v>
      </c>
    </row>
    <row r="49" spans="2:16" x14ac:dyDescent="0.25">
      <c r="B49" s="444" t="s">
        <v>147</v>
      </c>
      <c r="C49" s="353" t="s">
        <v>356</v>
      </c>
      <c r="D49" s="3"/>
      <c r="E49" s="3"/>
      <c r="F49" s="3"/>
      <c r="G49" s="36"/>
      <c r="H49" s="36"/>
      <c r="I49" s="4"/>
      <c r="J49" s="365"/>
      <c r="K49" s="372"/>
      <c r="L49" s="8"/>
      <c r="M49" s="379">
        <f t="shared" si="1"/>
        <v>0</v>
      </c>
      <c r="N49" s="385">
        <f t="shared" si="2"/>
        <v>0</v>
      </c>
      <c r="O49" s="350">
        <f t="shared" si="3"/>
        <v>0</v>
      </c>
      <c r="P49" s="371">
        <f t="shared" si="4"/>
        <v>0</v>
      </c>
    </row>
    <row r="50" spans="2:16" x14ac:dyDescent="0.25">
      <c r="B50" s="444"/>
      <c r="C50" s="58" t="s">
        <v>357</v>
      </c>
      <c r="D50" s="3">
        <v>0</v>
      </c>
      <c r="E50" s="346">
        <v>0.20200000000000001</v>
      </c>
      <c r="F50" s="3">
        <f t="shared" si="7"/>
        <v>0.20200000000000001</v>
      </c>
      <c r="G50" s="36" t="s">
        <v>15</v>
      </c>
      <c r="H50" s="4">
        <v>253</v>
      </c>
      <c r="I50" s="4" t="s">
        <v>16</v>
      </c>
      <c r="J50" s="365" t="s">
        <v>16</v>
      </c>
      <c r="K50" s="374">
        <v>0</v>
      </c>
      <c r="L50" s="346">
        <v>0.20200000000000001</v>
      </c>
      <c r="M50" s="379">
        <f t="shared" si="1"/>
        <v>0.20200000000000001</v>
      </c>
      <c r="N50" s="385">
        <f t="shared" si="2"/>
        <v>0.20200000000000001</v>
      </c>
      <c r="O50" s="350">
        <f t="shared" si="3"/>
        <v>0.20200000000000001</v>
      </c>
      <c r="P50" s="371">
        <f t="shared" si="4"/>
        <v>0</v>
      </c>
    </row>
    <row r="51" spans="2:16" x14ac:dyDescent="0.25">
      <c r="B51" s="444"/>
      <c r="C51" s="356" t="s">
        <v>614</v>
      </c>
      <c r="D51" s="3">
        <v>0.20200000000000001</v>
      </c>
      <c r="E51" s="3">
        <v>1.3520000000000001</v>
      </c>
      <c r="F51" s="3">
        <f t="shared" si="7"/>
        <v>1.1500000000000001</v>
      </c>
      <c r="G51" s="36" t="s">
        <v>15</v>
      </c>
      <c r="H51" s="4">
        <v>10270</v>
      </c>
      <c r="I51" s="4" t="s">
        <v>19</v>
      </c>
      <c r="J51" s="365" t="s">
        <v>19</v>
      </c>
      <c r="K51" s="374">
        <v>0.20200000000000001</v>
      </c>
      <c r="L51" s="3">
        <v>1.3520000000000001</v>
      </c>
      <c r="M51" s="379">
        <f t="shared" si="1"/>
        <v>1.1500000000000001</v>
      </c>
      <c r="N51" s="385">
        <f t="shared" si="2"/>
        <v>1.3520000000000001</v>
      </c>
      <c r="O51" s="350">
        <f t="shared" si="3"/>
        <v>1.3520000000000001</v>
      </c>
      <c r="P51" s="371">
        <f t="shared" si="4"/>
        <v>0</v>
      </c>
    </row>
    <row r="52" spans="2:16" ht="25.5" x14ac:dyDescent="0.25">
      <c r="B52" s="444"/>
      <c r="C52" s="356" t="s">
        <v>615</v>
      </c>
      <c r="D52" s="3">
        <v>1.3520000000000001</v>
      </c>
      <c r="E52" s="3">
        <v>2.5019999999999998</v>
      </c>
      <c r="F52" s="3">
        <f t="shared" si="7"/>
        <v>1.1499999999999997</v>
      </c>
      <c r="G52" s="36" t="s">
        <v>15</v>
      </c>
      <c r="H52" s="4">
        <v>847</v>
      </c>
      <c r="I52" s="4" t="s">
        <v>16</v>
      </c>
      <c r="J52" s="365" t="s">
        <v>16</v>
      </c>
      <c r="K52" s="374">
        <v>1.3520000000000001</v>
      </c>
      <c r="L52" s="3">
        <v>2.5019999999999998</v>
      </c>
      <c r="M52" s="379">
        <f t="shared" si="1"/>
        <v>1.1499999999999997</v>
      </c>
      <c r="N52" s="385">
        <f t="shared" si="2"/>
        <v>2.5019999999999998</v>
      </c>
      <c r="O52" s="350">
        <f t="shared" si="3"/>
        <v>2.5019999999999998</v>
      </c>
      <c r="P52" s="371">
        <f t="shared" si="4"/>
        <v>0</v>
      </c>
    </row>
    <row r="53" spans="2:16" x14ac:dyDescent="0.25">
      <c r="B53" s="36" t="s">
        <v>148</v>
      </c>
      <c r="C53" s="58" t="s">
        <v>149</v>
      </c>
      <c r="D53" s="3">
        <v>0</v>
      </c>
      <c r="E53" s="3">
        <v>2.41</v>
      </c>
      <c r="F53" s="3">
        <f t="shared" si="7"/>
        <v>2.41</v>
      </c>
      <c r="G53" s="36" t="s">
        <v>15</v>
      </c>
      <c r="H53" s="320">
        <v>1237</v>
      </c>
      <c r="I53" s="4" t="s">
        <v>19</v>
      </c>
      <c r="J53" s="365" t="s">
        <v>19</v>
      </c>
      <c r="K53" s="374">
        <v>0</v>
      </c>
      <c r="L53" s="3">
        <v>2.41</v>
      </c>
      <c r="M53" s="379">
        <f t="shared" si="1"/>
        <v>2.41</v>
      </c>
      <c r="N53" s="385">
        <f t="shared" si="2"/>
        <v>2.41</v>
      </c>
      <c r="O53" s="350">
        <f t="shared" si="3"/>
        <v>2.41</v>
      </c>
      <c r="P53" s="371">
        <f t="shared" si="4"/>
        <v>0</v>
      </c>
    </row>
    <row r="54" spans="2:16" x14ac:dyDescent="0.25">
      <c r="B54" s="36" t="s">
        <v>150</v>
      </c>
      <c r="C54" s="58" t="s">
        <v>151</v>
      </c>
      <c r="D54" s="3">
        <v>0</v>
      </c>
      <c r="E54" s="3">
        <v>0.28199999999999997</v>
      </c>
      <c r="F54" s="3">
        <f t="shared" si="7"/>
        <v>0.28199999999999997</v>
      </c>
      <c r="G54" s="36" t="s">
        <v>15</v>
      </c>
      <c r="H54" s="36">
        <v>61</v>
      </c>
      <c r="I54" s="4" t="s">
        <v>52</v>
      </c>
      <c r="J54" s="365" t="s">
        <v>52</v>
      </c>
      <c r="K54" s="370">
        <v>0</v>
      </c>
      <c r="L54" s="346">
        <v>0.28199999999999997</v>
      </c>
      <c r="M54" s="379">
        <f t="shared" si="1"/>
        <v>0.28199999999999997</v>
      </c>
      <c r="N54" s="385">
        <f t="shared" si="2"/>
        <v>0.28199999999999997</v>
      </c>
      <c r="O54" s="350">
        <f t="shared" si="3"/>
        <v>0.28199999999999997</v>
      </c>
      <c r="P54" s="371">
        <f t="shared" si="4"/>
        <v>0</v>
      </c>
    </row>
    <row r="55" spans="2:16" x14ac:dyDescent="0.25">
      <c r="B55" s="36" t="s">
        <v>152</v>
      </c>
      <c r="C55" s="58" t="s">
        <v>153</v>
      </c>
      <c r="D55" s="3">
        <v>0</v>
      </c>
      <c r="E55" s="3">
        <v>0.4</v>
      </c>
      <c r="F55" s="3">
        <f t="shared" si="7"/>
        <v>0.4</v>
      </c>
      <c r="G55" s="36" t="s">
        <v>15</v>
      </c>
      <c r="H55" s="4">
        <v>359</v>
      </c>
      <c r="I55" s="4" t="s">
        <v>22</v>
      </c>
      <c r="J55" s="365" t="s">
        <v>22</v>
      </c>
      <c r="K55" s="370">
        <v>0</v>
      </c>
      <c r="L55" s="346">
        <v>0.4</v>
      </c>
      <c r="M55" s="379">
        <f t="shared" si="1"/>
        <v>0.4</v>
      </c>
      <c r="N55" s="385">
        <f t="shared" si="2"/>
        <v>0.4</v>
      </c>
      <c r="O55" s="350">
        <f t="shared" si="3"/>
        <v>0.4</v>
      </c>
      <c r="P55" s="371">
        <f t="shared" si="4"/>
        <v>0</v>
      </c>
    </row>
    <row r="56" spans="2:16" x14ac:dyDescent="0.25">
      <c r="B56" s="36" t="s">
        <v>154</v>
      </c>
      <c r="C56" s="58" t="s">
        <v>155</v>
      </c>
      <c r="D56" s="3">
        <v>0</v>
      </c>
      <c r="E56" s="3">
        <v>0.22</v>
      </c>
      <c r="F56" s="3">
        <f t="shared" si="7"/>
        <v>0.22</v>
      </c>
      <c r="G56" s="36" t="s">
        <v>15</v>
      </c>
      <c r="H56" s="4">
        <v>231</v>
      </c>
      <c r="I56" s="4" t="s">
        <v>22</v>
      </c>
      <c r="J56" s="365" t="s">
        <v>22</v>
      </c>
      <c r="K56" s="370">
        <v>0</v>
      </c>
      <c r="L56" s="346">
        <v>0.22</v>
      </c>
      <c r="M56" s="379">
        <f t="shared" si="1"/>
        <v>0.22</v>
      </c>
      <c r="N56" s="385">
        <f t="shared" si="2"/>
        <v>0.22</v>
      </c>
      <c r="O56" s="350">
        <f t="shared" si="3"/>
        <v>0.22</v>
      </c>
      <c r="P56" s="371">
        <f t="shared" si="4"/>
        <v>0</v>
      </c>
    </row>
    <row r="57" spans="2:16" x14ac:dyDescent="0.25">
      <c r="B57" s="36" t="s">
        <v>156</v>
      </c>
      <c r="C57" s="58" t="s">
        <v>157</v>
      </c>
      <c r="D57" s="3">
        <v>0</v>
      </c>
      <c r="E57" s="3">
        <v>0.74099999999999999</v>
      </c>
      <c r="F57" s="3">
        <f t="shared" si="7"/>
        <v>0.74099999999999999</v>
      </c>
      <c r="G57" s="36" t="s">
        <v>23</v>
      </c>
      <c r="H57" s="4">
        <v>222</v>
      </c>
      <c r="I57" s="4" t="s">
        <v>22</v>
      </c>
      <c r="J57" s="365" t="s">
        <v>22</v>
      </c>
      <c r="K57" s="370">
        <v>0</v>
      </c>
      <c r="L57" s="346">
        <v>0.74099999999999999</v>
      </c>
      <c r="M57" s="379">
        <f t="shared" si="1"/>
        <v>0.74099999999999999</v>
      </c>
      <c r="N57" s="385">
        <f t="shared" si="2"/>
        <v>0.74099999999999999</v>
      </c>
      <c r="O57" s="350">
        <f t="shared" si="3"/>
        <v>0.74099999999999999</v>
      </c>
      <c r="P57" s="371">
        <f t="shared" si="4"/>
        <v>0</v>
      </c>
    </row>
    <row r="58" spans="2:16" x14ac:dyDescent="0.25">
      <c r="B58" s="36" t="s">
        <v>158</v>
      </c>
      <c r="C58" s="58" t="s">
        <v>159</v>
      </c>
      <c r="D58" s="3">
        <v>0</v>
      </c>
      <c r="E58" s="3">
        <v>0.152</v>
      </c>
      <c r="F58" s="3">
        <f t="shared" si="7"/>
        <v>0.152</v>
      </c>
      <c r="G58" s="36" t="s">
        <v>15</v>
      </c>
      <c r="H58" s="4">
        <v>89</v>
      </c>
      <c r="I58" s="4" t="s">
        <v>52</v>
      </c>
      <c r="J58" s="365" t="s">
        <v>52</v>
      </c>
      <c r="K58" s="370">
        <v>0</v>
      </c>
      <c r="L58" s="346">
        <v>0.152</v>
      </c>
      <c r="M58" s="379">
        <f t="shared" si="1"/>
        <v>0.152</v>
      </c>
      <c r="N58" s="385">
        <f t="shared" si="2"/>
        <v>0.152</v>
      </c>
      <c r="O58" s="350">
        <f t="shared" si="3"/>
        <v>0.152</v>
      </c>
      <c r="P58" s="371">
        <f t="shared" si="4"/>
        <v>0</v>
      </c>
    </row>
    <row r="59" spans="2:16" x14ac:dyDescent="0.25">
      <c r="B59" s="36" t="s">
        <v>160</v>
      </c>
      <c r="C59" s="58" t="s">
        <v>161</v>
      </c>
      <c r="D59" s="3">
        <v>0</v>
      </c>
      <c r="E59" s="3">
        <v>0.34100000000000003</v>
      </c>
      <c r="F59" s="3">
        <f t="shared" si="7"/>
        <v>0.34100000000000003</v>
      </c>
      <c r="G59" s="36" t="s">
        <v>15</v>
      </c>
      <c r="H59" s="4">
        <v>194</v>
      </c>
      <c r="I59" s="4" t="s">
        <v>22</v>
      </c>
      <c r="J59" s="365" t="s">
        <v>22</v>
      </c>
      <c r="K59" s="370">
        <v>0</v>
      </c>
      <c r="L59" s="346">
        <v>0.34100000000000003</v>
      </c>
      <c r="M59" s="379">
        <f t="shared" si="1"/>
        <v>0.34100000000000003</v>
      </c>
      <c r="N59" s="385">
        <f t="shared" si="2"/>
        <v>0.34100000000000003</v>
      </c>
      <c r="O59" s="350">
        <f t="shared" si="3"/>
        <v>0.34100000000000003</v>
      </c>
      <c r="P59" s="371">
        <f t="shared" si="4"/>
        <v>0</v>
      </c>
    </row>
    <row r="60" spans="2:16" x14ac:dyDescent="0.25">
      <c r="B60" s="36" t="s">
        <v>162</v>
      </c>
      <c r="C60" s="58" t="s">
        <v>163</v>
      </c>
      <c r="D60" s="3">
        <v>0</v>
      </c>
      <c r="E60" s="3">
        <v>1.52</v>
      </c>
      <c r="F60" s="3">
        <f t="shared" si="7"/>
        <v>1.52</v>
      </c>
      <c r="G60" s="36" t="s">
        <v>15</v>
      </c>
      <c r="H60" s="4">
        <v>2908</v>
      </c>
      <c r="I60" s="4" t="s">
        <v>19</v>
      </c>
      <c r="J60" s="365" t="s">
        <v>19</v>
      </c>
      <c r="K60" s="370">
        <v>0</v>
      </c>
      <c r="L60" s="346">
        <v>1.52</v>
      </c>
      <c r="M60" s="379">
        <f t="shared" si="1"/>
        <v>1.52</v>
      </c>
      <c r="N60" s="385">
        <f t="shared" si="2"/>
        <v>1.52</v>
      </c>
      <c r="O60" s="350">
        <f t="shared" si="3"/>
        <v>1.52</v>
      </c>
      <c r="P60" s="371">
        <f t="shared" si="4"/>
        <v>0</v>
      </c>
    </row>
    <row r="61" spans="2:16" x14ac:dyDescent="0.25">
      <c r="B61" s="36" t="s">
        <v>164</v>
      </c>
      <c r="C61" s="58" t="s">
        <v>165</v>
      </c>
      <c r="D61" s="3">
        <v>0</v>
      </c>
      <c r="E61" s="3">
        <v>0.65</v>
      </c>
      <c r="F61" s="3">
        <f t="shared" si="7"/>
        <v>0.65</v>
      </c>
      <c r="G61" s="36" t="s">
        <v>15</v>
      </c>
      <c r="H61" s="4">
        <v>250</v>
      </c>
      <c r="I61" s="4" t="s">
        <v>22</v>
      </c>
      <c r="J61" s="365" t="s">
        <v>22</v>
      </c>
      <c r="K61" s="370">
        <v>0</v>
      </c>
      <c r="L61" s="346">
        <v>0.65</v>
      </c>
      <c r="M61" s="379">
        <f t="shared" si="1"/>
        <v>0.65</v>
      </c>
      <c r="N61" s="385">
        <f t="shared" si="2"/>
        <v>0.65</v>
      </c>
      <c r="O61" s="350">
        <f t="shared" si="3"/>
        <v>0.65</v>
      </c>
      <c r="P61" s="371">
        <f t="shared" si="4"/>
        <v>0</v>
      </c>
    </row>
    <row r="62" spans="2:16" x14ac:dyDescent="0.25">
      <c r="B62" s="444" t="s">
        <v>166</v>
      </c>
      <c r="C62" s="445" t="s">
        <v>167</v>
      </c>
      <c r="D62" s="3">
        <v>0</v>
      </c>
      <c r="E62" s="3">
        <v>0.155</v>
      </c>
      <c r="F62" s="3">
        <f>E62-D62</f>
        <v>0.155</v>
      </c>
      <c r="G62" s="36" t="s">
        <v>15</v>
      </c>
      <c r="H62" s="4">
        <v>47</v>
      </c>
      <c r="I62" s="430" t="s">
        <v>52</v>
      </c>
      <c r="J62" s="483" t="s">
        <v>52</v>
      </c>
      <c r="K62" s="374">
        <v>0</v>
      </c>
      <c r="L62" s="3">
        <v>0.155</v>
      </c>
      <c r="M62" s="379">
        <f t="shared" si="1"/>
        <v>0.155</v>
      </c>
      <c r="N62" s="385">
        <f t="shared" si="2"/>
        <v>0.155</v>
      </c>
      <c r="O62" s="350">
        <f t="shared" si="3"/>
        <v>0.155</v>
      </c>
      <c r="P62" s="371">
        <f t="shared" si="4"/>
        <v>0</v>
      </c>
    </row>
    <row r="63" spans="2:16" x14ac:dyDescent="0.25">
      <c r="B63" s="444"/>
      <c r="C63" s="445"/>
      <c r="D63" s="3">
        <v>0.155</v>
      </c>
      <c r="E63" s="3">
        <v>0.255</v>
      </c>
      <c r="F63" s="3">
        <f>E63-D63</f>
        <v>0.1</v>
      </c>
      <c r="G63" s="36" t="s">
        <v>15</v>
      </c>
      <c r="H63" s="4">
        <v>0</v>
      </c>
      <c r="I63" s="430"/>
      <c r="J63" s="483"/>
      <c r="K63" s="374">
        <v>0.155</v>
      </c>
      <c r="L63" s="3">
        <v>0.255</v>
      </c>
      <c r="M63" s="379">
        <f t="shared" si="1"/>
        <v>0.1</v>
      </c>
      <c r="N63" s="385">
        <f t="shared" si="2"/>
        <v>0.255</v>
      </c>
      <c r="O63" s="350">
        <f t="shared" si="3"/>
        <v>0.255</v>
      </c>
      <c r="P63" s="371">
        <f t="shared" si="4"/>
        <v>0</v>
      </c>
    </row>
    <row r="64" spans="2:16" x14ac:dyDescent="0.25">
      <c r="B64" s="36" t="s">
        <v>168</v>
      </c>
      <c r="C64" s="58" t="s">
        <v>169</v>
      </c>
      <c r="D64" s="3">
        <v>0</v>
      </c>
      <c r="E64" s="3">
        <v>0.56499999999999995</v>
      </c>
      <c r="F64" s="3">
        <f t="shared" ref="F64:F107" si="8">E64-D64</f>
        <v>0.56499999999999995</v>
      </c>
      <c r="G64" s="36" t="s">
        <v>15</v>
      </c>
      <c r="H64" s="4">
        <v>313</v>
      </c>
      <c r="I64" s="4" t="s">
        <v>22</v>
      </c>
      <c r="J64" s="365" t="s">
        <v>22</v>
      </c>
      <c r="K64" s="370">
        <v>0</v>
      </c>
      <c r="L64" s="346">
        <v>0.56499999999999995</v>
      </c>
      <c r="M64" s="379">
        <f t="shared" si="1"/>
        <v>0.56499999999999995</v>
      </c>
      <c r="N64" s="385">
        <f t="shared" si="2"/>
        <v>0.56499999999999995</v>
      </c>
      <c r="O64" s="350">
        <f t="shared" si="3"/>
        <v>0.56499999999999995</v>
      </c>
      <c r="P64" s="371">
        <f t="shared" si="4"/>
        <v>0</v>
      </c>
    </row>
    <row r="65" spans="2:16" x14ac:dyDescent="0.25">
      <c r="B65" s="444" t="s">
        <v>170</v>
      </c>
      <c r="C65" s="355" t="s">
        <v>355</v>
      </c>
      <c r="D65" s="3"/>
      <c r="E65" s="3"/>
      <c r="F65" s="3"/>
      <c r="G65" s="36" t="s">
        <v>15</v>
      </c>
      <c r="H65" s="4">
        <v>325</v>
      </c>
      <c r="I65" s="4" t="s">
        <v>22</v>
      </c>
      <c r="J65" s="365" t="s">
        <v>22</v>
      </c>
      <c r="K65" s="372"/>
      <c r="L65" s="8"/>
      <c r="M65" s="379">
        <f t="shared" si="1"/>
        <v>0</v>
      </c>
      <c r="N65" s="385">
        <f t="shared" si="2"/>
        <v>0</v>
      </c>
      <c r="O65" s="350">
        <f t="shared" si="3"/>
        <v>0</v>
      </c>
      <c r="P65" s="371">
        <f t="shared" si="4"/>
        <v>0</v>
      </c>
    </row>
    <row r="66" spans="2:16" x14ac:dyDescent="0.25">
      <c r="B66" s="444"/>
      <c r="C66" s="58" t="s">
        <v>354</v>
      </c>
      <c r="D66" s="3"/>
      <c r="E66" s="3"/>
      <c r="F66" s="3">
        <v>0.54</v>
      </c>
      <c r="G66" s="36" t="s">
        <v>15</v>
      </c>
      <c r="H66" s="4"/>
      <c r="I66" s="4"/>
      <c r="J66" s="365"/>
      <c r="K66" s="374"/>
      <c r="L66" s="3"/>
      <c r="M66" s="379">
        <f t="shared" si="1"/>
        <v>0</v>
      </c>
      <c r="N66" s="385">
        <f t="shared" si="2"/>
        <v>0</v>
      </c>
      <c r="O66" s="350">
        <f t="shared" si="3"/>
        <v>0</v>
      </c>
      <c r="P66" s="371">
        <f t="shared" si="4"/>
        <v>0</v>
      </c>
    </row>
    <row r="67" spans="2:16" x14ac:dyDescent="0.25">
      <c r="B67" s="444"/>
      <c r="C67" s="276" t="s">
        <v>353</v>
      </c>
      <c r="D67" s="3"/>
      <c r="E67" s="3"/>
      <c r="F67" s="3">
        <v>0.23</v>
      </c>
      <c r="G67" s="36" t="s">
        <v>15</v>
      </c>
      <c r="H67" s="4"/>
      <c r="I67" s="4"/>
      <c r="J67" s="365"/>
      <c r="K67" s="374"/>
      <c r="L67" s="3"/>
      <c r="M67" s="379">
        <f t="shared" si="1"/>
        <v>0</v>
      </c>
      <c r="N67" s="385">
        <f t="shared" si="2"/>
        <v>0</v>
      </c>
      <c r="O67" s="350">
        <f t="shared" si="3"/>
        <v>0</v>
      </c>
      <c r="P67" s="371">
        <f t="shared" si="4"/>
        <v>0</v>
      </c>
    </row>
    <row r="68" spans="2:16" x14ac:dyDescent="0.25">
      <c r="B68" s="444"/>
      <c r="C68" s="58" t="s">
        <v>351</v>
      </c>
      <c r="D68" s="3">
        <v>0</v>
      </c>
      <c r="E68" s="3">
        <v>0.59</v>
      </c>
      <c r="F68" s="3">
        <f>E68-D68</f>
        <v>0.59</v>
      </c>
      <c r="G68" s="36" t="s">
        <v>15</v>
      </c>
      <c r="H68" s="4">
        <v>96</v>
      </c>
      <c r="I68" s="4" t="s">
        <v>52</v>
      </c>
      <c r="J68" s="365" t="s">
        <v>52</v>
      </c>
      <c r="K68" s="374">
        <v>0</v>
      </c>
      <c r="L68" s="3">
        <v>0.59</v>
      </c>
      <c r="M68" s="379">
        <f t="shared" si="1"/>
        <v>0.59</v>
      </c>
      <c r="N68" s="385">
        <f t="shared" si="2"/>
        <v>0.59</v>
      </c>
      <c r="O68" s="350">
        <f t="shared" si="3"/>
        <v>0.59</v>
      </c>
      <c r="P68" s="371">
        <f t="shared" si="4"/>
        <v>0</v>
      </c>
    </row>
    <row r="69" spans="2:16" x14ac:dyDescent="0.25">
      <c r="B69" s="444"/>
      <c r="C69" s="58" t="s">
        <v>352</v>
      </c>
      <c r="D69" s="8"/>
      <c r="E69" s="8"/>
      <c r="F69" s="8">
        <v>0.14000000000000001</v>
      </c>
      <c r="G69" s="36" t="s">
        <v>15</v>
      </c>
      <c r="H69" s="4"/>
      <c r="I69" s="4"/>
      <c r="J69" s="365"/>
      <c r="K69" s="372"/>
      <c r="L69" s="8"/>
      <c r="M69" s="379">
        <f t="shared" si="1"/>
        <v>0</v>
      </c>
      <c r="N69" s="385">
        <f t="shared" si="2"/>
        <v>0</v>
      </c>
      <c r="O69" s="350">
        <f t="shared" si="3"/>
        <v>0</v>
      </c>
      <c r="P69" s="371">
        <f t="shared" si="4"/>
        <v>0</v>
      </c>
    </row>
    <row r="70" spans="2:16" ht="25.5" x14ac:dyDescent="0.25">
      <c r="B70" s="36" t="s">
        <v>171</v>
      </c>
      <c r="C70" s="58" t="s">
        <v>172</v>
      </c>
      <c r="D70" s="3">
        <v>0</v>
      </c>
      <c r="E70" s="3">
        <v>0.51400000000000001</v>
      </c>
      <c r="F70" s="3">
        <f t="shared" si="8"/>
        <v>0.51400000000000001</v>
      </c>
      <c r="G70" s="36" t="s">
        <v>98</v>
      </c>
      <c r="H70" s="4">
        <v>1161</v>
      </c>
      <c r="I70" s="4" t="s">
        <v>19</v>
      </c>
      <c r="J70" s="365" t="s">
        <v>19</v>
      </c>
      <c r="K70" s="372"/>
      <c r="L70" s="8"/>
      <c r="M70" s="379">
        <f t="shared" ref="M70" si="9">L70-K70</f>
        <v>0</v>
      </c>
      <c r="N70" s="385">
        <f t="shared" ref="N70:N133" si="10">L70</f>
        <v>0</v>
      </c>
      <c r="O70" s="350">
        <f t="shared" ref="O70:O133" si="11">E70</f>
        <v>0.51400000000000001</v>
      </c>
      <c r="P70" s="371">
        <f t="shared" ref="P70:P133" si="12">O70-N70</f>
        <v>0.51400000000000001</v>
      </c>
    </row>
    <row r="71" spans="2:16" x14ac:dyDescent="0.25">
      <c r="B71" s="444" t="s">
        <v>173</v>
      </c>
      <c r="C71" s="356" t="s">
        <v>360</v>
      </c>
      <c r="D71" s="8"/>
      <c r="E71" s="8"/>
      <c r="F71" s="8"/>
      <c r="G71" s="8"/>
      <c r="H71" s="357"/>
      <c r="I71" s="8"/>
      <c r="J71" s="367"/>
      <c r="K71" s="372"/>
      <c r="L71" s="8"/>
      <c r="M71" s="379">
        <f>L71-K71</f>
        <v>0</v>
      </c>
      <c r="N71" s="385">
        <f>L71</f>
        <v>0</v>
      </c>
      <c r="O71" s="350">
        <f t="shared" si="11"/>
        <v>0</v>
      </c>
      <c r="P71" s="371">
        <f t="shared" si="12"/>
        <v>0</v>
      </c>
    </row>
    <row r="72" spans="2:16" x14ac:dyDescent="0.25">
      <c r="B72" s="444"/>
      <c r="C72" s="356" t="s">
        <v>361</v>
      </c>
      <c r="D72" s="3">
        <v>0</v>
      </c>
      <c r="E72" s="3">
        <v>0.65600000000000003</v>
      </c>
      <c r="F72" s="3">
        <f>E72-D72</f>
        <v>0.65600000000000003</v>
      </c>
      <c r="G72" s="36" t="s">
        <v>15</v>
      </c>
      <c r="H72" s="4">
        <v>599</v>
      </c>
      <c r="I72" s="4" t="s">
        <v>16</v>
      </c>
      <c r="J72" s="365" t="s">
        <v>16</v>
      </c>
      <c r="K72" s="374">
        <v>0</v>
      </c>
      <c r="L72" s="3">
        <v>0.65600000000000003</v>
      </c>
      <c r="M72" s="381">
        <f>L72-K72</f>
        <v>0.65600000000000003</v>
      </c>
      <c r="N72" s="385">
        <f>L72</f>
        <v>0.65600000000000003</v>
      </c>
      <c r="O72" s="350">
        <f t="shared" si="11"/>
        <v>0.65600000000000003</v>
      </c>
      <c r="P72" s="371">
        <f t="shared" si="12"/>
        <v>0</v>
      </c>
    </row>
    <row r="73" spans="2:16" x14ac:dyDescent="0.25">
      <c r="B73" s="444"/>
      <c r="C73" s="356" t="s">
        <v>362</v>
      </c>
      <c r="D73" s="3">
        <v>0.65600000000000003</v>
      </c>
      <c r="E73" s="3">
        <v>0.82399999999999995</v>
      </c>
      <c r="F73" s="3">
        <f t="shared" si="8"/>
        <v>0.16799999999999993</v>
      </c>
      <c r="G73" s="36" t="s">
        <v>51</v>
      </c>
      <c r="H73" s="36">
        <v>597</v>
      </c>
      <c r="I73" s="4" t="s">
        <v>22</v>
      </c>
      <c r="J73" s="365" t="s">
        <v>22</v>
      </c>
      <c r="K73" s="374">
        <v>0.65600000000000003</v>
      </c>
      <c r="L73" s="3">
        <v>0.82399999999999995</v>
      </c>
      <c r="M73" s="381">
        <f t="shared" ref="M73:M125" si="13">L73-K73</f>
        <v>0.16799999999999993</v>
      </c>
      <c r="N73" s="385">
        <f>L73</f>
        <v>0.82399999999999995</v>
      </c>
      <c r="O73" s="350">
        <f t="shared" si="11"/>
        <v>0.82399999999999995</v>
      </c>
      <c r="P73" s="371">
        <f t="shared" si="12"/>
        <v>0</v>
      </c>
    </row>
    <row r="74" spans="2:16" x14ac:dyDescent="0.25">
      <c r="B74" s="444"/>
      <c r="C74" s="356" t="s">
        <v>363</v>
      </c>
      <c r="D74" s="3">
        <v>0.82399999999999995</v>
      </c>
      <c r="E74" s="3">
        <v>1.028</v>
      </c>
      <c r="F74" s="3">
        <f t="shared" si="8"/>
        <v>0.20400000000000007</v>
      </c>
      <c r="G74" s="36" t="s">
        <v>23</v>
      </c>
      <c r="H74" s="36">
        <v>417</v>
      </c>
      <c r="I74" s="4" t="s">
        <v>22</v>
      </c>
      <c r="J74" s="365" t="s">
        <v>22</v>
      </c>
      <c r="K74" s="374">
        <v>0.82399999999999995</v>
      </c>
      <c r="L74" s="3">
        <v>1.028</v>
      </c>
      <c r="M74" s="381">
        <f t="shared" si="13"/>
        <v>0.20400000000000007</v>
      </c>
      <c r="N74" s="385">
        <f>L74</f>
        <v>1.028</v>
      </c>
      <c r="O74" s="350">
        <f t="shared" si="11"/>
        <v>1.028</v>
      </c>
      <c r="P74" s="371">
        <f t="shared" si="12"/>
        <v>0</v>
      </c>
    </row>
    <row r="75" spans="2:16" x14ac:dyDescent="0.25">
      <c r="B75" s="444"/>
      <c r="C75" s="356" t="s">
        <v>364</v>
      </c>
      <c r="D75" s="3">
        <v>1.028</v>
      </c>
      <c r="E75" s="3">
        <v>1.474</v>
      </c>
      <c r="F75" s="3">
        <f t="shared" si="8"/>
        <v>0.44599999999999995</v>
      </c>
      <c r="G75" s="36" t="s">
        <v>15</v>
      </c>
      <c r="H75" s="36">
        <v>172</v>
      </c>
      <c r="I75" s="4" t="s">
        <v>22</v>
      </c>
      <c r="J75" s="365" t="s">
        <v>22</v>
      </c>
      <c r="K75" s="374">
        <v>1.028</v>
      </c>
      <c r="L75" s="3">
        <v>1.474</v>
      </c>
      <c r="M75" s="381">
        <f t="shared" si="13"/>
        <v>0.44599999999999995</v>
      </c>
      <c r="N75" s="385">
        <f>L75</f>
        <v>1.474</v>
      </c>
      <c r="O75" s="350">
        <f t="shared" si="11"/>
        <v>1.474</v>
      </c>
      <c r="P75" s="371">
        <f t="shared" si="12"/>
        <v>0</v>
      </c>
    </row>
    <row r="76" spans="2:16" x14ac:dyDescent="0.25">
      <c r="B76" s="36" t="s">
        <v>174</v>
      </c>
      <c r="C76" s="58" t="s">
        <v>175</v>
      </c>
      <c r="D76" s="3">
        <v>0</v>
      </c>
      <c r="E76" s="3">
        <v>1.33</v>
      </c>
      <c r="F76" s="3">
        <f t="shared" si="8"/>
        <v>1.33</v>
      </c>
      <c r="G76" s="36" t="s">
        <v>15</v>
      </c>
      <c r="H76" s="320">
        <v>593</v>
      </c>
      <c r="I76" s="4" t="s">
        <v>16</v>
      </c>
      <c r="J76" s="365" t="s">
        <v>16</v>
      </c>
      <c r="K76" s="374">
        <v>0</v>
      </c>
      <c r="L76" s="3">
        <v>1.33</v>
      </c>
      <c r="M76" s="381">
        <f t="shared" si="13"/>
        <v>1.33</v>
      </c>
      <c r="N76" s="385">
        <f t="shared" si="10"/>
        <v>1.33</v>
      </c>
      <c r="O76" s="350">
        <f t="shared" si="11"/>
        <v>1.33</v>
      </c>
      <c r="P76" s="371">
        <f t="shared" si="12"/>
        <v>0</v>
      </c>
    </row>
    <row r="77" spans="2:16" x14ac:dyDescent="0.25">
      <c r="B77" s="36" t="s">
        <v>176</v>
      </c>
      <c r="C77" s="58" t="s">
        <v>177</v>
      </c>
      <c r="D77" s="3">
        <v>0</v>
      </c>
      <c r="E77" s="3">
        <v>0.82</v>
      </c>
      <c r="F77" s="3">
        <f t="shared" si="8"/>
        <v>0.82</v>
      </c>
      <c r="G77" s="36" t="s">
        <v>15</v>
      </c>
      <c r="H77" s="320">
        <v>733</v>
      </c>
      <c r="I77" s="4" t="s">
        <v>16</v>
      </c>
      <c r="J77" s="365" t="s">
        <v>16</v>
      </c>
      <c r="K77" s="374">
        <v>0</v>
      </c>
      <c r="L77" s="3">
        <v>0.82</v>
      </c>
      <c r="M77" s="381">
        <f t="shared" si="13"/>
        <v>0.82</v>
      </c>
      <c r="N77" s="385">
        <f t="shared" si="10"/>
        <v>0.82</v>
      </c>
      <c r="O77" s="350">
        <f t="shared" si="11"/>
        <v>0.82</v>
      </c>
      <c r="P77" s="371">
        <f t="shared" si="12"/>
        <v>0</v>
      </c>
    </row>
    <row r="78" spans="2:16" x14ac:dyDescent="0.25">
      <c r="B78" s="36" t="s">
        <v>178</v>
      </c>
      <c r="C78" s="58" t="s">
        <v>179</v>
      </c>
      <c r="D78" s="3">
        <v>0</v>
      </c>
      <c r="E78" s="3">
        <v>1.86</v>
      </c>
      <c r="F78" s="3">
        <f t="shared" si="8"/>
        <v>1.86</v>
      </c>
      <c r="G78" s="36" t="s">
        <v>15</v>
      </c>
      <c r="H78" s="320">
        <v>844</v>
      </c>
      <c r="I78" s="4" t="s">
        <v>16</v>
      </c>
      <c r="J78" s="365" t="s">
        <v>16</v>
      </c>
      <c r="K78" s="374">
        <v>0</v>
      </c>
      <c r="L78" s="3">
        <v>1.86</v>
      </c>
      <c r="M78" s="381">
        <f t="shared" si="13"/>
        <v>1.86</v>
      </c>
      <c r="N78" s="385">
        <f t="shared" si="10"/>
        <v>1.86</v>
      </c>
      <c r="O78" s="350">
        <f t="shared" si="11"/>
        <v>1.86</v>
      </c>
      <c r="P78" s="371">
        <f t="shared" si="12"/>
        <v>0</v>
      </c>
    </row>
    <row r="79" spans="2:16" x14ac:dyDescent="0.25">
      <c r="B79" s="36" t="s">
        <v>180</v>
      </c>
      <c r="C79" s="58" t="s">
        <v>181</v>
      </c>
      <c r="D79" s="3">
        <v>0</v>
      </c>
      <c r="E79" s="3">
        <v>1.24</v>
      </c>
      <c r="F79" s="3">
        <f t="shared" si="8"/>
        <v>1.24</v>
      </c>
      <c r="G79" s="36" t="s">
        <v>15</v>
      </c>
      <c r="H79" s="320">
        <v>2583</v>
      </c>
      <c r="I79" s="4" t="s">
        <v>19</v>
      </c>
      <c r="J79" s="365" t="s">
        <v>19</v>
      </c>
      <c r="K79" s="374">
        <v>0</v>
      </c>
      <c r="L79" s="3">
        <v>1.24</v>
      </c>
      <c r="M79" s="381">
        <f t="shared" si="13"/>
        <v>1.24</v>
      </c>
      <c r="N79" s="385">
        <f t="shared" si="10"/>
        <v>1.24</v>
      </c>
      <c r="O79" s="350">
        <f t="shared" si="11"/>
        <v>1.24</v>
      </c>
      <c r="P79" s="371">
        <f t="shared" si="12"/>
        <v>0</v>
      </c>
    </row>
    <row r="80" spans="2:16" x14ac:dyDescent="0.25">
      <c r="B80" s="36" t="s">
        <v>182</v>
      </c>
      <c r="C80" s="58" t="s">
        <v>183</v>
      </c>
      <c r="D80" s="3">
        <v>0</v>
      </c>
      <c r="E80" s="3">
        <v>0.90300000000000002</v>
      </c>
      <c r="F80" s="3">
        <f t="shared" si="8"/>
        <v>0.90300000000000002</v>
      </c>
      <c r="G80" s="36" t="s">
        <v>23</v>
      </c>
      <c r="H80" s="320">
        <v>347</v>
      </c>
      <c r="I80" s="4" t="s">
        <v>22</v>
      </c>
      <c r="J80" s="365" t="s">
        <v>22</v>
      </c>
      <c r="K80" s="374">
        <v>0</v>
      </c>
      <c r="L80" s="3">
        <v>0.90300000000000002</v>
      </c>
      <c r="M80" s="381">
        <f t="shared" si="13"/>
        <v>0.90300000000000002</v>
      </c>
      <c r="N80" s="385">
        <f t="shared" si="10"/>
        <v>0.90300000000000002</v>
      </c>
      <c r="O80" s="350">
        <f t="shared" si="11"/>
        <v>0.90300000000000002</v>
      </c>
      <c r="P80" s="371">
        <f t="shared" si="12"/>
        <v>0</v>
      </c>
    </row>
    <row r="81" spans="2:16" x14ac:dyDescent="0.25">
      <c r="B81" s="444" t="s">
        <v>184</v>
      </c>
      <c r="C81" s="445" t="s">
        <v>185</v>
      </c>
      <c r="D81" s="3">
        <v>0</v>
      </c>
      <c r="E81" s="3">
        <v>0.32300000000000001</v>
      </c>
      <c r="F81" s="3">
        <f t="shared" si="8"/>
        <v>0.32300000000000001</v>
      </c>
      <c r="G81" s="36" t="s">
        <v>23</v>
      </c>
      <c r="H81" s="320">
        <v>282</v>
      </c>
      <c r="I81" s="4" t="s">
        <v>22</v>
      </c>
      <c r="J81" s="365" t="s">
        <v>22</v>
      </c>
      <c r="K81" s="374">
        <v>0</v>
      </c>
      <c r="L81" s="3">
        <v>0.32300000000000001</v>
      </c>
      <c r="M81" s="381">
        <f t="shared" si="13"/>
        <v>0.32300000000000001</v>
      </c>
      <c r="N81" s="385">
        <f t="shared" si="10"/>
        <v>0.32300000000000001</v>
      </c>
      <c r="O81" s="350">
        <f t="shared" si="11"/>
        <v>0.32300000000000001</v>
      </c>
      <c r="P81" s="371">
        <f t="shared" si="12"/>
        <v>0</v>
      </c>
    </row>
    <row r="82" spans="2:16" ht="25.5" x14ac:dyDescent="0.25">
      <c r="B82" s="444"/>
      <c r="C82" s="445"/>
      <c r="D82" s="3">
        <v>0</v>
      </c>
      <c r="E82" s="3">
        <v>0.2</v>
      </c>
      <c r="F82" s="3">
        <f t="shared" si="8"/>
        <v>0.2</v>
      </c>
      <c r="G82" s="36" t="s">
        <v>98</v>
      </c>
      <c r="H82" s="4"/>
      <c r="I82" s="4"/>
      <c r="J82" s="365"/>
      <c r="K82" s="374">
        <v>0</v>
      </c>
      <c r="L82" s="3">
        <v>0.2</v>
      </c>
      <c r="M82" s="381">
        <f t="shared" si="13"/>
        <v>0.2</v>
      </c>
      <c r="N82" s="385">
        <f t="shared" si="10"/>
        <v>0.2</v>
      </c>
      <c r="O82" s="350">
        <f t="shared" si="11"/>
        <v>0.2</v>
      </c>
      <c r="P82" s="371">
        <f t="shared" si="12"/>
        <v>0</v>
      </c>
    </row>
    <row r="83" spans="2:16" x14ac:dyDescent="0.25">
      <c r="B83" s="444"/>
      <c r="C83" s="445"/>
      <c r="D83" s="3">
        <v>0.2</v>
      </c>
      <c r="E83" s="3">
        <v>0.24099999999999999</v>
      </c>
      <c r="F83" s="3">
        <f t="shared" si="8"/>
        <v>4.0999999999999981E-2</v>
      </c>
      <c r="G83" s="36" t="s">
        <v>15</v>
      </c>
      <c r="H83" s="320">
        <v>63</v>
      </c>
      <c r="I83" s="4" t="s">
        <v>52</v>
      </c>
      <c r="J83" s="365" t="s">
        <v>52</v>
      </c>
      <c r="K83" s="374">
        <v>0.2</v>
      </c>
      <c r="L83" s="3">
        <v>0.24099999999999999</v>
      </c>
      <c r="M83" s="381">
        <f t="shared" si="13"/>
        <v>4.0999999999999981E-2</v>
      </c>
      <c r="N83" s="385">
        <f t="shared" si="10"/>
        <v>0.24099999999999999</v>
      </c>
      <c r="O83" s="350">
        <f t="shared" si="11"/>
        <v>0.24099999999999999</v>
      </c>
      <c r="P83" s="371">
        <f t="shared" si="12"/>
        <v>0</v>
      </c>
    </row>
    <row r="84" spans="2:16" x14ac:dyDescent="0.25">
      <c r="B84" s="36" t="s">
        <v>186</v>
      </c>
      <c r="C84" s="58" t="s">
        <v>187</v>
      </c>
      <c r="D84" s="3">
        <v>0</v>
      </c>
      <c r="E84" s="3">
        <v>1.8</v>
      </c>
      <c r="F84" s="3">
        <f t="shared" si="8"/>
        <v>1.8</v>
      </c>
      <c r="G84" s="36" t="s">
        <v>15</v>
      </c>
      <c r="H84" s="4">
        <v>5069</v>
      </c>
      <c r="I84" s="4" t="s">
        <v>19</v>
      </c>
      <c r="J84" s="365" t="s">
        <v>19</v>
      </c>
      <c r="K84" s="374">
        <v>0</v>
      </c>
      <c r="L84" s="3">
        <v>1.8</v>
      </c>
      <c r="M84" s="381">
        <f t="shared" si="13"/>
        <v>1.8</v>
      </c>
      <c r="N84" s="385">
        <f t="shared" si="10"/>
        <v>1.8</v>
      </c>
      <c r="O84" s="350">
        <f t="shared" si="11"/>
        <v>1.8</v>
      </c>
      <c r="P84" s="371">
        <f t="shared" si="12"/>
        <v>0</v>
      </c>
    </row>
    <row r="85" spans="2:16" x14ac:dyDescent="0.25">
      <c r="B85" s="444" t="s">
        <v>188</v>
      </c>
      <c r="C85" s="445" t="s">
        <v>189</v>
      </c>
      <c r="D85" s="3">
        <v>0</v>
      </c>
      <c r="E85" s="3">
        <v>0.314</v>
      </c>
      <c r="F85" s="3">
        <f t="shared" si="8"/>
        <v>0.314</v>
      </c>
      <c r="G85" s="36" t="s">
        <v>15</v>
      </c>
      <c r="H85" s="4">
        <v>254</v>
      </c>
      <c r="I85" s="4" t="s">
        <v>22</v>
      </c>
      <c r="J85" s="365" t="s">
        <v>22</v>
      </c>
      <c r="K85" s="374">
        <v>0</v>
      </c>
      <c r="L85" s="3">
        <v>0.314</v>
      </c>
      <c r="M85" s="381">
        <f t="shared" si="13"/>
        <v>0.314</v>
      </c>
      <c r="N85" s="385">
        <f t="shared" si="10"/>
        <v>0.314</v>
      </c>
      <c r="O85" s="350">
        <f t="shared" si="11"/>
        <v>0.314</v>
      </c>
      <c r="P85" s="371">
        <f t="shared" si="12"/>
        <v>0</v>
      </c>
    </row>
    <row r="86" spans="2:16" ht="25.5" x14ac:dyDescent="0.25">
      <c r="B86" s="444"/>
      <c r="C86" s="445"/>
      <c r="D86" s="3">
        <v>0.314</v>
      </c>
      <c r="E86" s="3">
        <v>0.625</v>
      </c>
      <c r="F86" s="3">
        <f t="shared" si="8"/>
        <v>0.311</v>
      </c>
      <c r="G86" s="36" t="s">
        <v>98</v>
      </c>
      <c r="H86" s="4">
        <v>117</v>
      </c>
      <c r="I86" s="4" t="s">
        <v>22</v>
      </c>
      <c r="J86" s="365" t="s">
        <v>22</v>
      </c>
      <c r="K86" s="374">
        <v>0.314</v>
      </c>
      <c r="L86" s="3">
        <v>0.625</v>
      </c>
      <c r="M86" s="381">
        <f t="shared" si="13"/>
        <v>0.311</v>
      </c>
      <c r="N86" s="385">
        <f t="shared" si="10"/>
        <v>0.625</v>
      </c>
      <c r="O86" s="350">
        <f t="shared" si="11"/>
        <v>0.625</v>
      </c>
      <c r="P86" s="371">
        <f t="shared" si="12"/>
        <v>0</v>
      </c>
    </row>
    <row r="87" spans="2:16" ht="25.5" x14ac:dyDescent="0.25">
      <c r="B87" s="444" t="s">
        <v>190</v>
      </c>
      <c r="C87" s="445" t="s">
        <v>191</v>
      </c>
      <c r="D87" s="3">
        <v>0</v>
      </c>
      <c r="E87" s="3">
        <v>0.26900000000000002</v>
      </c>
      <c r="F87" s="3">
        <f t="shared" si="8"/>
        <v>0.26900000000000002</v>
      </c>
      <c r="G87" s="36" t="s">
        <v>98</v>
      </c>
      <c r="H87" s="4">
        <v>391</v>
      </c>
      <c r="I87" s="430" t="s">
        <v>22</v>
      </c>
      <c r="J87" s="483" t="s">
        <v>22</v>
      </c>
      <c r="K87" s="374">
        <v>0</v>
      </c>
      <c r="L87" s="3">
        <v>0.26900000000000002</v>
      </c>
      <c r="M87" s="381">
        <f t="shared" si="13"/>
        <v>0.26900000000000002</v>
      </c>
      <c r="N87" s="385">
        <f t="shared" si="10"/>
        <v>0.26900000000000002</v>
      </c>
      <c r="O87" s="350">
        <f t="shared" si="11"/>
        <v>0.26900000000000002</v>
      </c>
      <c r="P87" s="371">
        <f t="shared" si="12"/>
        <v>0</v>
      </c>
    </row>
    <row r="88" spans="2:16" x14ac:dyDescent="0.25">
      <c r="B88" s="444"/>
      <c r="C88" s="445"/>
      <c r="D88" s="3">
        <v>0</v>
      </c>
      <c r="E88" s="3">
        <v>0.14899999999999999</v>
      </c>
      <c r="F88" s="3">
        <f t="shared" si="8"/>
        <v>0.14899999999999999</v>
      </c>
      <c r="G88" s="36" t="s">
        <v>15</v>
      </c>
      <c r="H88" s="4"/>
      <c r="I88" s="430"/>
      <c r="J88" s="483"/>
      <c r="K88" s="374">
        <v>0</v>
      </c>
      <c r="L88" s="3">
        <v>0.14899999999999999</v>
      </c>
      <c r="M88" s="381">
        <f t="shared" si="13"/>
        <v>0.14899999999999999</v>
      </c>
      <c r="N88" s="385">
        <f t="shared" si="10"/>
        <v>0.14899999999999999</v>
      </c>
      <c r="O88" s="350">
        <f t="shared" si="11"/>
        <v>0.14899999999999999</v>
      </c>
      <c r="P88" s="371">
        <f t="shared" si="12"/>
        <v>0</v>
      </c>
    </row>
    <row r="89" spans="2:16" x14ac:dyDescent="0.25">
      <c r="B89" s="36" t="s">
        <v>192</v>
      </c>
      <c r="C89" s="58" t="s">
        <v>193</v>
      </c>
      <c r="D89" s="3">
        <v>0</v>
      </c>
      <c r="E89" s="3">
        <v>0.26900000000000002</v>
      </c>
      <c r="F89" s="3">
        <f t="shared" si="8"/>
        <v>0.26900000000000002</v>
      </c>
      <c r="G89" s="36" t="s">
        <v>15</v>
      </c>
      <c r="H89" s="4">
        <v>39</v>
      </c>
      <c r="I89" s="4" t="s">
        <v>52</v>
      </c>
      <c r="J89" s="365" t="s">
        <v>52</v>
      </c>
      <c r="K89" s="374">
        <v>0</v>
      </c>
      <c r="L89" s="3">
        <v>0.26900000000000002</v>
      </c>
      <c r="M89" s="381">
        <f t="shared" si="13"/>
        <v>0.26900000000000002</v>
      </c>
      <c r="N89" s="385">
        <f t="shared" si="10"/>
        <v>0.26900000000000002</v>
      </c>
      <c r="O89" s="350">
        <f t="shared" si="11"/>
        <v>0.26900000000000002</v>
      </c>
      <c r="P89" s="371">
        <f t="shared" si="12"/>
        <v>0</v>
      </c>
    </row>
    <row r="90" spans="2:16" x14ac:dyDescent="0.25">
      <c r="B90" s="36" t="s">
        <v>194</v>
      </c>
      <c r="C90" s="58" t="s">
        <v>195</v>
      </c>
      <c r="D90" s="3">
        <v>0</v>
      </c>
      <c r="E90" s="3">
        <v>0.08</v>
      </c>
      <c r="F90" s="3">
        <f t="shared" si="8"/>
        <v>0.08</v>
      </c>
      <c r="G90" s="36" t="s">
        <v>15</v>
      </c>
      <c r="H90" s="36">
        <v>120</v>
      </c>
      <c r="I90" s="4" t="s">
        <v>22</v>
      </c>
      <c r="J90" s="365" t="s">
        <v>22</v>
      </c>
      <c r="K90" s="374">
        <v>0</v>
      </c>
      <c r="L90" s="3">
        <v>0.08</v>
      </c>
      <c r="M90" s="381">
        <f t="shared" si="13"/>
        <v>0.08</v>
      </c>
      <c r="N90" s="385">
        <f t="shared" si="10"/>
        <v>0.08</v>
      </c>
      <c r="O90" s="350">
        <f t="shared" si="11"/>
        <v>0.08</v>
      </c>
      <c r="P90" s="371">
        <f t="shared" si="12"/>
        <v>0</v>
      </c>
    </row>
    <row r="91" spans="2:16" x14ac:dyDescent="0.25">
      <c r="B91" s="36" t="s">
        <v>196</v>
      </c>
      <c r="C91" s="58" t="s">
        <v>197</v>
      </c>
      <c r="D91" s="3">
        <v>0</v>
      </c>
      <c r="E91" s="3">
        <v>0.44</v>
      </c>
      <c r="F91" s="3">
        <f t="shared" si="8"/>
        <v>0.44</v>
      </c>
      <c r="G91" s="36" t="s">
        <v>15</v>
      </c>
      <c r="H91" s="4">
        <v>1709</v>
      </c>
      <c r="I91" s="4" t="s">
        <v>19</v>
      </c>
      <c r="J91" s="365" t="s">
        <v>19</v>
      </c>
      <c r="K91" s="374">
        <v>0</v>
      </c>
      <c r="L91" s="3">
        <v>0.44</v>
      </c>
      <c r="M91" s="381">
        <f t="shared" si="13"/>
        <v>0.44</v>
      </c>
      <c r="N91" s="385">
        <f t="shared" si="10"/>
        <v>0.44</v>
      </c>
      <c r="O91" s="350">
        <f t="shared" si="11"/>
        <v>0.44</v>
      </c>
      <c r="P91" s="371">
        <f t="shared" si="12"/>
        <v>0</v>
      </c>
    </row>
    <row r="92" spans="2:16" x14ac:dyDescent="0.25">
      <c r="B92" s="36" t="s">
        <v>198</v>
      </c>
      <c r="C92" s="58" t="s">
        <v>199</v>
      </c>
      <c r="D92" s="3">
        <v>0</v>
      </c>
      <c r="E92" s="3">
        <v>0.46</v>
      </c>
      <c r="F92" s="3">
        <f t="shared" si="8"/>
        <v>0.46</v>
      </c>
      <c r="G92" s="36" t="s">
        <v>15</v>
      </c>
      <c r="H92" s="4">
        <v>49</v>
      </c>
      <c r="I92" s="4" t="s">
        <v>52</v>
      </c>
      <c r="J92" s="365" t="s">
        <v>52</v>
      </c>
      <c r="K92" s="374">
        <v>0</v>
      </c>
      <c r="L92" s="3">
        <v>0.46</v>
      </c>
      <c r="M92" s="381">
        <f t="shared" si="13"/>
        <v>0.46</v>
      </c>
      <c r="N92" s="385">
        <f t="shared" si="10"/>
        <v>0.46</v>
      </c>
      <c r="O92" s="350">
        <f t="shared" si="11"/>
        <v>0.46</v>
      </c>
      <c r="P92" s="371">
        <f t="shared" si="12"/>
        <v>0</v>
      </c>
    </row>
    <row r="93" spans="2:16" x14ac:dyDescent="0.25">
      <c r="B93" s="36" t="s">
        <v>200</v>
      </c>
      <c r="C93" s="58" t="s">
        <v>201</v>
      </c>
      <c r="D93" s="3">
        <v>0</v>
      </c>
      <c r="E93" s="3">
        <v>0.21199999999999999</v>
      </c>
      <c r="F93" s="3">
        <f t="shared" si="8"/>
        <v>0.21199999999999999</v>
      </c>
      <c r="G93" s="36" t="s">
        <v>15</v>
      </c>
      <c r="H93" s="36">
        <v>219</v>
      </c>
      <c r="I93" s="4" t="s">
        <v>22</v>
      </c>
      <c r="J93" s="365" t="s">
        <v>22</v>
      </c>
      <c r="K93" s="374">
        <v>0</v>
      </c>
      <c r="L93" s="3">
        <v>0.21199999999999999</v>
      </c>
      <c r="M93" s="381">
        <f t="shared" si="13"/>
        <v>0.21199999999999999</v>
      </c>
      <c r="N93" s="385">
        <f t="shared" si="10"/>
        <v>0.21199999999999999</v>
      </c>
      <c r="O93" s="350">
        <f t="shared" si="11"/>
        <v>0.21199999999999999</v>
      </c>
      <c r="P93" s="371">
        <f t="shared" si="12"/>
        <v>0</v>
      </c>
    </row>
    <row r="94" spans="2:16" x14ac:dyDescent="0.25">
      <c r="B94" s="36" t="s">
        <v>202</v>
      </c>
      <c r="C94" s="58" t="s">
        <v>203</v>
      </c>
      <c r="D94" s="3">
        <v>0</v>
      </c>
      <c r="E94" s="3">
        <v>0.23100000000000001</v>
      </c>
      <c r="F94" s="3">
        <f t="shared" si="8"/>
        <v>0.23100000000000001</v>
      </c>
      <c r="G94" s="36" t="s">
        <v>15</v>
      </c>
      <c r="H94" s="4">
        <v>69</v>
      </c>
      <c r="I94" s="4" t="s">
        <v>52</v>
      </c>
      <c r="J94" s="365" t="s">
        <v>52</v>
      </c>
      <c r="K94" s="374">
        <v>0</v>
      </c>
      <c r="L94" s="3">
        <v>0.23100000000000001</v>
      </c>
      <c r="M94" s="381">
        <f t="shared" si="13"/>
        <v>0.23100000000000001</v>
      </c>
      <c r="N94" s="385">
        <f t="shared" si="10"/>
        <v>0.23100000000000001</v>
      </c>
      <c r="O94" s="350">
        <f t="shared" si="11"/>
        <v>0.23100000000000001</v>
      </c>
      <c r="P94" s="371">
        <f t="shared" si="12"/>
        <v>0</v>
      </c>
    </row>
    <row r="95" spans="2:16" x14ac:dyDescent="0.25">
      <c r="B95" s="444" t="s">
        <v>204</v>
      </c>
      <c r="C95" s="445" t="s">
        <v>205</v>
      </c>
      <c r="D95" s="3">
        <v>0</v>
      </c>
      <c r="E95" s="3">
        <v>0.26</v>
      </c>
      <c r="F95" s="3">
        <f t="shared" si="8"/>
        <v>0.26</v>
      </c>
      <c r="G95" s="36" t="s">
        <v>23</v>
      </c>
      <c r="H95" s="4">
        <v>275</v>
      </c>
      <c r="I95" s="4" t="s">
        <v>22</v>
      </c>
      <c r="J95" s="365" t="s">
        <v>22</v>
      </c>
      <c r="K95" s="374">
        <v>0</v>
      </c>
      <c r="L95" s="3">
        <v>0.26</v>
      </c>
      <c r="M95" s="381">
        <f t="shared" si="13"/>
        <v>0.26</v>
      </c>
      <c r="N95" s="385">
        <f t="shared" si="10"/>
        <v>0.26</v>
      </c>
      <c r="O95" s="350">
        <f t="shared" si="11"/>
        <v>0.26</v>
      </c>
      <c r="P95" s="371">
        <f t="shared" si="12"/>
        <v>0</v>
      </c>
    </row>
    <row r="96" spans="2:16" x14ac:dyDescent="0.25">
      <c r="B96" s="444"/>
      <c r="C96" s="445"/>
      <c r="D96" s="3">
        <v>0.26</v>
      </c>
      <c r="E96" s="3">
        <v>0.52</v>
      </c>
      <c r="F96" s="3">
        <f t="shared" si="8"/>
        <v>0.26</v>
      </c>
      <c r="G96" s="36" t="s">
        <v>15</v>
      </c>
      <c r="H96" s="4">
        <v>208</v>
      </c>
      <c r="I96" s="4" t="s">
        <v>22</v>
      </c>
      <c r="J96" s="365" t="s">
        <v>22</v>
      </c>
      <c r="K96" s="374">
        <v>0.26</v>
      </c>
      <c r="L96" s="3">
        <v>0.52</v>
      </c>
      <c r="M96" s="381">
        <f t="shared" si="13"/>
        <v>0.26</v>
      </c>
      <c r="N96" s="385">
        <f t="shared" si="10"/>
        <v>0.52</v>
      </c>
      <c r="O96" s="350">
        <f t="shared" si="11"/>
        <v>0.52</v>
      </c>
      <c r="P96" s="371">
        <f t="shared" si="12"/>
        <v>0</v>
      </c>
    </row>
    <row r="97" spans="2:16" x14ac:dyDescent="0.25">
      <c r="B97" s="444"/>
      <c r="C97" s="445"/>
      <c r="D97" s="3">
        <v>0.52</v>
      </c>
      <c r="E97" s="3">
        <v>0.88400000000000001</v>
      </c>
      <c r="F97" s="3">
        <f t="shared" si="8"/>
        <v>0.36399999999999999</v>
      </c>
      <c r="G97" s="36" t="s">
        <v>51</v>
      </c>
      <c r="H97" s="4">
        <v>0</v>
      </c>
      <c r="I97" s="4" t="s">
        <v>52</v>
      </c>
      <c r="J97" s="365" t="s">
        <v>52</v>
      </c>
      <c r="K97" s="374">
        <v>0.52</v>
      </c>
      <c r="L97" s="3">
        <v>0.88400000000000001</v>
      </c>
      <c r="M97" s="381">
        <f t="shared" si="13"/>
        <v>0.36399999999999999</v>
      </c>
      <c r="N97" s="385">
        <f t="shared" si="10"/>
        <v>0.88400000000000001</v>
      </c>
      <c r="O97" s="350">
        <f t="shared" si="11"/>
        <v>0.88400000000000001</v>
      </c>
      <c r="P97" s="371">
        <f t="shared" si="12"/>
        <v>0</v>
      </c>
    </row>
    <row r="98" spans="2:16" ht="25.5" x14ac:dyDescent="0.25">
      <c r="B98" s="36" t="s">
        <v>206</v>
      </c>
      <c r="C98" s="58" t="s">
        <v>207</v>
      </c>
      <c r="D98" s="3">
        <v>0</v>
      </c>
      <c r="E98" s="3">
        <v>0.45600000000000002</v>
      </c>
      <c r="F98" s="3">
        <f t="shared" si="8"/>
        <v>0.45600000000000002</v>
      </c>
      <c r="G98" s="36" t="s">
        <v>98</v>
      </c>
      <c r="H98" s="4">
        <v>37</v>
      </c>
      <c r="I98" s="4" t="s">
        <v>52</v>
      </c>
      <c r="J98" s="365" t="s">
        <v>52</v>
      </c>
      <c r="K98" s="374">
        <v>0</v>
      </c>
      <c r="L98" s="3">
        <v>0.45600000000000002</v>
      </c>
      <c r="M98" s="381">
        <f t="shared" si="13"/>
        <v>0.45600000000000002</v>
      </c>
      <c r="N98" s="385">
        <f t="shared" si="10"/>
        <v>0.45600000000000002</v>
      </c>
      <c r="O98" s="350">
        <f t="shared" si="11"/>
        <v>0.45600000000000002</v>
      </c>
      <c r="P98" s="371">
        <f t="shared" si="12"/>
        <v>0</v>
      </c>
    </row>
    <row r="99" spans="2:16" x14ac:dyDescent="0.25">
      <c r="B99" s="444" t="s">
        <v>208</v>
      </c>
      <c r="C99" s="445" t="s">
        <v>209</v>
      </c>
      <c r="D99" s="3">
        <v>0</v>
      </c>
      <c r="E99" s="3">
        <v>1.7999999999999999E-2</v>
      </c>
      <c r="F99" s="3">
        <f t="shared" si="8"/>
        <v>1.7999999999999999E-2</v>
      </c>
      <c r="G99" s="36" t="s">
        <v>15</v>
      </c>
      <c r="H99" s="4">
        <v>325</v>
      </c>
      <c r="I99" s="4" t="s">
        <v>22</v>
      </c>
      <c r="J99" s="365" t="s">
        <v>22</v>
      </c>
      <c r="K99" s="374">
        <v>0</v>
      </c>
      <c r="L99" s="3">
        <v>1.7999999999999999E-2</v>
      </c>
      <c r="M99" s="381">
        <f t="shared" si="13"/>
        <v>1.7999999999999999E-2</v>
      </c>
      <c r="N99" s="385">
        <f t="shared" si="10"/>
        <v>1.7999999999999999E-2</v>
      </c>
      <c r="O99" s="350">
        <f t="shared" si="11"/>
        <v>1.7999999999999999E-2</v>
      </c>
      <c r="P99" s="371">
        <f t="shared" si="12"/>
        <v>0</v>
      </c>
    </row>
    <row r="100" spans="2:16" x14ac:dyDescent="0.25">
      <c r="B100" s="444"/>
      <c r="C100" s="445"/>
      <c r="D100" s="3">
        <v>1.7999999999999999E-2</v>
      </c>
      <c r="E100" s="3">
        <v>0.44500000000000001</v>
      </c>
      <c r="F100" s="3">
        <f t="shared" si="8"/>
        <v>0.42699999999999999</v>
      </c>
      <c r="G100" s="36" t="s">
        <v>23</v>
      </c>
      <c r="H100" s="4">
        <v>83</v>
      </c>
      <c r="I100" s="4" t="s">
        <v>52</v>
      </c>
      <c r="J100" s="365" t="s">
        <v>52</v>
      </c>
      <c r="K100" s="374">
        <v>1.7999999999999999E-2</v>
      </c>
      <c r="L100" s="3">
        <v>0.44500000000000001</v>
      </c>
      <c r="M100" s="381">
        <f t="shared" si="13"/>
        <v>0.42699999999999999</v>
      </c>
      <c r="N100" s="385">
        <f t="shared" si="10"/>
        <v>0.44500000000000001</v>
      </c>
      <c r="O100" s="350">
        <f t="shared" si="11"/>
        <v>0.44500000000000001</v>
      </c>
      <c r="P100" s="371">
        <f t="shared" si="12"/>
        <v>0</v>
      </c>
    </row>
    <row r="101" spans="2:16" x14ac:dyDescent="0.25">
      <c r="B101" s="36" t="s">
        <v>210</v>
      </c>
      <c r="C101" s="58" t="s">
        <v>211</v>
      </c>
      <c r="D101" s="3">
        <v>0</v>
      </c>
      <c r="E101" s="3">
        <v>0.11</v>
      </c>
      <c r="F101" s="3">
        <f t="shared" si="8"/>
        <v>0.11</v>
      </c>
      <c r="G101" s="36" t="s">
        <v>15</v>
      </c>
      <c r="H101" s="36">
        <v>39</v>
      </c>
      <c r="I101" s="4" t="s">
        <v>52</v>
      </c>
      <c r="J101" s="365" t="s">
        <v>52</v>
      </c>
      <c r="K101" s="374">
        <v>0</v>
      </c>
      <c r="L101" s="3">
        <v>0.11</v>
      </c>
      <c r="M101" s="381">
        <f t="shared" si="13"/>
        <v>0.11</v>
      </c>
      <c r="N101" s="385">
        <f t="shared" si="10"/>
        <v>0.11</v>
      </c>
      <c r="O101" s="350">
        <f t="shared" si="11"/>
        <v>0.11</v>
      </c>
      <c r="P101" s="371">
        <f t="shared" si="12"/>
        <v>0</v>
      </c>
    </row>
    <row r="102" spans="2:16" x14ac:dyDescent="0.25">
      <c r="B102" s="36" t="s">
        <v>212</v>
      </c>
      <c r="C102" s="58" t="s">
        <v>213</v>
      </c>
      <c r="D102" s="3">
        <v>0</v>
      </c>
      <c r="E102" s="3">
        <v>0.35</v>
      </c>
      <c r="F102" s="3">
        <f t="shared" si="8"/>
        <v>0.35</v>
      </c>
      <c r="G102" s="36" t="s">
        <v>15</v>
      </c>
      <c r="H102" s="4">
        <v>382</v>
      </c>
      <c r="I102" s="4" t="s">
        <v>22</v>
      </c>
      <c r="J102" s="365" t="s">
        <v>22</v>
      </c>
      <c r="K102" s="374">
        <v>0</v>
      </c>
      <c r="L102" s="3">
        <v>0.35</v>
      </c>
      <c r="M102" s="381">
        <f t="shared" si="13"/>
        <v>0.35</v>
      </c>
      <c r="N102" s="385">
        <f t="shared" si="10"/>
        <v>0.35</v>
      </c>
      <c r="O102" s="350">
        <f t="shared" si="11"/>
        <v>0.35</v>
      </c>
      <c r="P102" s="371">
        <f t="shared" si="12"/>
        <v>0</v>
      </c>
    </row>
    <row r="103" spans="2:16" ht="25.5" x14ac:dyDescent="0.25">
      <c r="B103" s="36" t="s">
        <v>214</v>
      </c>
      <c r="C103" s="58" t="s">
        <v>215</v>
      </c>
      <c r="D103" s="3">
        <v>0</v>
      </c>
      <c r="E103" s="3">
        <v>0.151</v>
      </c>
      <c r="F103" s="3">
        <f t="shared" si="8"/>
        <v>0.151</v>
      </c>
      <c r="G103" s="36" t="s">
        <v>98</v>
      </c>
      <c r="H103" s="4">
        <v>42</v>
      </c>
      <c r="I103" s="4" t="s">
        <v>52</v>
      </c>
      <c r="J103" s="365" t="s">
        <v>52</v>
      </c>
      <c r="K103" s="374">
        <v>0</v>
      </c>
      <c r="L103" s="3">
        <v>0.151</v>
      </c>
      <c r="M103" s="381">
        <f t="shared" si="13"/>
        <v>0.151</v>
      </c>
      <c r="N103" s="385">
        <f t="shared" si="10"/>
        <v>0.151</v>
      </c>
      <c r="O103" s="350">
        <f t="shared" si="11"/>
        <v>0.151</v>
      </c>
      <c r="P103" s="371">
        <f t="shared" si="12"/>
        <v>0</v>
      </c>
    </row>
    <row r="104" spans="2:16" ht="25.5" x14ac:dyDescent="0.25">
      <c r="B104" s="36" t="s">
        <v>216</v>
      </c>
      <c r="C104" s="58" t="s">
        <v>217</v>
      </c>
      <c r="D104" s="3">
        <v>0</v>
      </c>
      <c r="E104" s="3">
        <v>0.129</v>
      </c>
      <c r="F104" s="3">
        <f t="shared" si="8"/>
        <v>0.129</v>
      </c>
      <c r="G104" s="36" t="s">
        <v>98</v>
      </c>
      <c r="H104" s="4">
        <v>42</v>
      </c>
      <c r="I104" s="4" t="s">
        <v>52</v>
      </c>
      <c r="J104" s="365" t="s">
        <v>52</v>
      </c>
      <c r="K104" s="374">
        <v>0</v>
      </c>
      <c r="L104" s="3">
        <v>0.129</v>
      </c>
      <c r="M104" s="381">
        <f t="shared" si="13"/>
        <v>0.129</v>
      </c>
      <c r="N104" s="385">
        <f t="shared" si="10"/>
        <v>0.129</v>
      </c>
      <c r="O104" s="350">
        <f t="shared" si="11"/>
        <v>0.129</v>
      </c>
      <c r="P104" s="371">
        <f t="shared" si="12"/>
        <v>0</v>
      </c>
    </row>
    <row r="105" spans="2:16" ht="25.5" x14ac:dyDescent="0.25">
      <c r="B105" s="36" t="s">
        <v>218</v>
      </c>
      <c r="C105" s="58" t="s">
        <v>219</v>
      </c>
      <c r="D105" s="3">
        <v>0</v>
      </c>
      <c r="E105" s="3">
        <v>0.246</v>
      </c>
      <c r="F105" s="3">
        <f t="shared" si="8"/>
        <v>0.246</v>
      </c>
      <c r="G105" s="36" t="s">
        <v>98</v>
      </c>
      <c r="H105" s="4">
        <v>460</v>
      </c>
      <c r="I105" s="4" t="s">
        <v>22</v>
      </c>
      <c r="J105" s="365" t="s">
        <v>22</v>
      </c>
      <c r="K105" s="374">
        <v>0</v>
      </c>
      <c r="L105" s="3">
        <v>0.246</v>
      </c>
      <c r="M105" s="381">
        <f t="shared" si="13"/>
        <v>0.246</v>
      </c>
      <c r="N105" s="385">
        <f t="shared" si="10"/>
        <v>0.246</v>
      </c>
      <c r="O105" s="350">
        <f t="shared" si="11"/>
        <v>0.246</v>
      </c>
      <c r="P105" s="371">
        <f t="shared" si="12"/>
        <v>0</v>
      </c>
    </row>
    <row r="106" spans="2:16" ht="25.5" x14ac:dyDescent="0.25">
      <c r="B106" s="36" t="s">
        <v>220</v>
      </c>
      <c r="C106" s="58" t="s">
        <v>221</v>
      </c>
      <c r="D106" s="3">
        <v>0</v>
      </c>
      <c r="E106" s="3">
        <v>0.314</v>
      </c>
      <c r="F106" s="3">
        <f t="shared" si="8"/>
        <v>0.314</v>
      </c>
      <c r="G106" s="36" t="s">
        <v>98</v>
      </c>
      <c r="H106" s="4">
        <v>48</v>
      </c>
      <c r="I106" s="4" t="s">
        <v>52</v>
      </c>
      <c r="J106" s="365" t="s">
        <v>52</v>
      </c>
      <c r="K106" s="374">
        <v>0</v>
      </c>
      <c r="L106" s="3">
        <v>0.314</v>
      </c>
      <c r="M106" s="381">
        <f t="shared" si="13"/>
        <v>0.314</v>
      </c>
      <c r="N106" s="385">
        <f t="shared" si="10"/>
        <v>0.314</v>
      </c>
      <c r="O106" s="350">
        <f t="shared" si="11"/>
        <v>0.314</v>
      </c>
      <c r="P106" s="371">
        <f t="shared" si="12"/>
        <v>0</v>
      </c>
    </row>
    <row r="107" spans="2:16" x14ac:dyDescent="0.25">
      <c r="B107" s="36" t="s">
        <v>222</v>
      </c>
      <c r="C107" s="58" t="s">
        <v>223</v>
      </c>
      <c r="D107" s="3">
        <v>0</v>
      </c>
      <c r="E107" s="3">
        <v>0.15</v>
      </c>
      <c r="F107" s="3">
        <f t="shared" si="8"/>
        <v>0.15</v>
      </c>
      <c r="G107" s="36" t="s">
        <v>23</v>
      </c>
      <c r="H107" s="36">
        <v>67</v>
      </c>
      <c r="I107" s="4" t="s">
        <v>52</v>
      </c>
      <c r="J107" s="365" t="s">
        <v>52</v>
      </c>
      <c r="K107" s="374">
        <v>0</v>
      </c>
      <c r="L107" s="3">
        <v>0.15</v>
      </c>
      <c r="M107" s="381">
        <f t="shared" si="13"/>
        <v>0.15</v>
      </c>
      <c r="N107" s="385">
        <f t="shared" si="10"/>
        <v>0.15</v>
      </c>
      <c r="O107" s="350">
        <f t="shared" si="11"/>
        <v>0.15</v>
      </c>
      <c r="P107" s="371">
        <f t="shared" si="12"/>
        <v>0</v>
      </c>
    </row>
    <row r="108" spans="2:16" x14ac:dyDescent="0.25">
      <c r="B108" s="36" t="s">
        <v>224</v>
      </c>
      <c r="C108" s="58" t="s">
        <v>225</v>
      </c>
      <c r="D108" s="3">
        <v>0</v>
      </c>
      <c r="E108" s="3">
        <v>0.8</v>
      </c>
      <c r="F108" s="3">
        <f t="shared" ref="F108:F125" si="14">E108-D108</f>
        <v>0.8</v>
      </c>
      <c r="G108" s="36" t="s">
        <v>15</v>
      </c>
      <c r="H108" s="4">
        <v>5206</v>
      </c>
      <c r="I108" s="4" t="s">
        <v>19</v>
      </c>
      <c r="J108" s="365" t="s">
        <v>19</v>
      </c>
      <c r="K108" s="374">
        <v>0</v>
      </c>
      <c r="L108" s="3">
        <v>0.8</v>
      </c>
      <c r="M108" s="381">
        <f t="shared" si="13"/>
        <v>0.8</v>
      </c>
      <c r="N108" s="385">
        <f t="shared" si="10"/>
        <v>0.8</v>
      </c>
      <c r="O108" s="350">
        <f t="shared" si="11"/>
        <v>0.8</v>
      </c>
      <c r="P108" s="371">
        <f t="shared" si="12"/>
        <v>0</v>
      </c>
    </row>
    <row r="109" spans="2:16" x14ac:dyDescent="0.25">
      <c r="B109" s="36" t="s">
        <v>226</v>
      </c>
      <c r="C109" s="58" t="s">
        <v>227</v>
      </c>
      <c r="D109" s="3">
        <v>0</v>
      </c>
      <c r="E109" s="3">
        <v>0.11700000000000001</v>
      </c>
      <c r="F109" s="3">
        <f t="shared" si="14"/>
        <v>0.11700000000000001</v>
      </c>
      <c r="G109" s="36" t="s">
        <v>15</v>
      </c>
      <c r="H109" s="36">
        <v>119</v>
      </c>
      <c r="I109" s="4" t="s">
        <v>22</v>
      </c>
      <c r="J109" s="365" t="s">
        <v>22</v>
      </c>
      <c r="K109" s="374">
        <v>0</v>
      </c>
      <c r="L109" s="3">
        <v>0.11700000000000001</v>
      </c>
      <c r="M109" s="381">
        <f t="shared" si="13"/>
        <v>0.11700000000000001</v>
      </c>
      <c r="N109" s="385">
        <f t="shared" si="10"/>
        <v>0.11700000000000001</v>
      </c>
      <c r="O109" s="350">
        <f t="shared" si="11"/>
        <v>0.11700000000000001</v>
      </c>
      <c r="P109" s="371">
        <f t="shared" si="12"/>
        <v>0</v>
      </c>
    </row>
    <row r="110" spans="2:16" x14ac:dyDescent="0.25">
      <c r="B110" s="36" t="s">
        <v>228</v>
      </c>
      <c r="C110" s="58" t="s">
        <v>229</v>
      </c>
      <c r="D110" s="3">
        <v>0</v>
      </c>
      <c r="E110" s="3">
        <v>8.5999999999999993E-2</v>
      </c>
      <c r="F110" s="3">
        <f t="shared" si="14"/>
        <v>8.5999999999999993E-2</v>
      </c>
      <c r="G110" s="36" t="s">
        <v>23</v>
      </c>
      <c r="H110" s="4">
        <v>0</v>
      </c>
      <c r="I110" s="4" t="s">
        <v>52</v>
      </c>
      <c r="J110" s="365" t="s">
        <v>52</v>
      </c>
      <c r="K110" s="374">
        <v>0</v>
      </c>
      <c r="L110" s="3">
        <v>8.5999999999999993E-2</v>
      </c>
      <c r="M110" s="381">
        <f t="shared" si="13"/>
        <v>8.5999999999999993E-2</v>
      </c>
      <c r="N110" s="385">
        <f t="shared" si="10"/>
        <v>8.5999999999999993E-2</v>
      </c>
      <c r="O110" s="350">
        <f t="shared" si="11"/>
        <v>8.5999999999999993E-2</v>
      </c>
      <c r="P110" s="371">
        <f t="shared" si="12"/>
        <v>0</v>
      </c>
    </row>
    <row r="111" spans="2:16" x14ac:dyDescent="0.25">
      <c r="B111" s="36" t="s">
        <v>230</v>
      </c>
      <c r="C111" s="58" t="s">
        <v>231</v>
      </c>
      <c r="D111" s="3">
        <v>0</v>
      </c>
      <c r="E111" s="3">
        <v>0.308</v>
      </c>
      <c r="F111" s="3">
        <f t="shared" si="14"/>
        <v>0.308</v>
      </c>
      <c r="G111" s="36" t="s">
        <v>15</v>
      </c>
      <c r="H111" s="4">
        <v>189</v>
      </c>
      <c r="I111" s="4" t="s">
        <v>22</v>
      </c>
      <c r="J111" s="365" t="s">
        <v>22</v>
      </c>
      <c r="K111" s="374">
        <v>0</v>
      </c>
      <c r="L111" s="3">
        <v>0.308</v>
      </c>
      <c r="M111" s="381">
        <f t="shared" si="13"/>
        <v>0.308</v>
      </c>
      <c r="N111" s="385">
        <f t="shared" si="10"/>
        <v>0.308</v>
      </c>
      <c r="O111" s="350">
        <f t="shared" si="11"/>
        <v>0.308</v>
      </c>
      <c r="P111" s="371">
        <f t="shared" si="12"/>
        <v>0</v>
      </c>
    </row>
    <row r="112" spans="2:16" x14ac:dyDescent="0.25">
      <c r="B112" s="444" t="s">
        <v>232</v>
      </c>
      <c r="C112" s="445" t="s">
        <v>233</v>
      </c>
      <c r="D112" s="3">
        <v>0</v>
      </c>
      <c r="E112" s="3">
        <v>0.28499999999999998</v>
      </c>
      <c r="F112" s="3">
        <f t="shared" si="14"/>
        <v>0.28499999999999998</v>
      </c>
      <c r="G112" s="36" t="s">
        <v>15</v>
      </c>
      <c r="H112" s="4">
        <v>1368</v>
      </c>
      <c r="I112" s="4" t="s">
        <v>19</v>
      </c>
      <c r="J112" s="365" t="s">
        <v>19</v>
      </c>
      <c r="K112" s="374">
        <v>0</v>
      </c>
      <c r="L112" s="3">
        <v>0.28499999999999998</v>
      </c>
      <c r="M112" s="381">
        <f t="shared" si="13"/>
        <v>0.28499999999999998</v>
      </c>
      <c r="N112" s="385">
        <f t="shared" si="10"/>
        <v>0.28499999999999998</v>
      </c>
      <c r="O112" s="350">
        <f t="shared" si="11"/>
        <v>0.28499999999999998</v>
      </c>
      <c r="P112" s="371">
        <f t="shared" si="12"/>
        <v>0</v>
      </c>
    </row>
    <row r="113" spans="2:16" x14ac:dyDescent="0.25">
      <c r="B113" s="444"/>
      <c r="C113" s="445"/>
      <c r="D113" s="3">
        <v>0.28499999999999998</v>
      </c>
      <c r="E113" s="3">
        <v>0.88500000000000001</v>
      </c>
      <c r="F113" s="3">
        <f t="shared" si="14"/>
        <v>0.60000000000000009</v>
      </c>
      <c r="G113" s="36" t="s">
        <v>23</v>
      </c>
      <c r="H113" s="4">
        <v>2958</v>
      </c>
      <c r="I113" s="4" t="s">
        <v>19</v>
      </c>
      <c r="J113" s="365" t="s">
        <v>19</v>
      </c>
      <c r="K113" s="374">
        <v>0.28499999999999998</v>
      </c>
      <c r="L113" s="3">
        <v>0.88500000000000001</v>
      </c>
      <c r="M113" s="381">
        <f t="shared" si="13"/>
        <v>0.60000000000000009</v>
      </c>
      <c r="N113" s="385">
        <f t="shared" si="10"/>
        <v>0.88500000000000001</v>
      </c>
      <c r="O113" s="350">
        <f t="shared" si="11"/>
        <v>0.88500000000000001</v>
      </c>
      <c r="P113" s="371">
        <f t="shared" si="12"/>
        <v>0</v>
      </c>
    </row>
    <row r="114" spans="2:16" x14ac:dyDescent="0.25">
      <c r="B114" s="36" t="s">
        <v>234</v>
      </c>
      <c r="C114" s="58" t="s">
        <v>235</v>
      </c>
      <c r="D114" s="3">
        <v>0</v>
      </c>
      <c r="E114" s="3">
        <v>0.13</v>
      </c>
      <c r="F114" s="3">
        <f t="shared" si="14"/>
        <v>0.13</v>
      </c>
      <c r="G114" s="36" t="s">
        <v>15</v>
      </c>
      <c r="H114" s="4">
        <v>359</v>
      </c>
      <c r="I114" s="4" t="s">
        <v>22</v>
      </c>
      <c r="J114" s="365" t="s">
        <v>22</v>
      </c>
      <c r="K114" s="374">
        <v>0</v>
      </c>
      <c r="L114" s="3">
        <v>0.13</v>
      </c>
      <c r="M114" s="381">
        <f t="shared" si="13"/>
        <v>0.13</v>
      </c>
      <c r="N114" s="385">
        <f t="shared" si="10"/>
        <v>0.13</v>
      </c>
      <c r="O114" s="350">
        <f t="shared" si="11"/>
        <v>0.13</v>
      </c>
      <c r="P114" s="371">
        <f t="shared" si="12"/>
        <v>0</v>
      </c>
    </row>
    <row r="115" spans="2:16" x14ac:dyDescent="0.25">
      <c r="B115" s="444" t="s">
        <v>236</v>
      </c>
      <c r="C115" s="445" t="s">
        <v>237</v>
      </c>
      <c r="D115" s="3">
        <v>0</v>
      </c>
      <c r="E115" s="3">
        <v>1.3</v>
      </c>
      <c r="F115" s="3">
        <f t="shared" si="14"/>
        <v>1.3</v>
      </c>
      <c r="G115" s="36" t="s">
        <v>15</v>
      </c>
      <c r="H115" s="36">
        <v>93</v>
      </c>
      <c r="I115" s="4" t="s">
        <v>52</v>
      </c>
      <c r="J115" s="365" t="s">
        <v>52</v>
      </c>
      <c r="K115" s="374">
        <v>0</v>
      </c>
      <c r="L115" s="3">
        <v>1.3</v>
      </c>
      <c r="M115" s="381">
        <f t="shared" si="13"/>
        <v>1.3</v>
      </c>
      <c r="N115" s="385">
        <f t="shared" si="10"/>
        <v>1.3</v>
      </c>
      <c r="O115" s="350">
        <f t="shared" si="11"/>
        <v>1.3</v>
      </c>
      <c r="P115" s="371">
        <f t="shared" si="12"/>
        <v>0</v>
      </c>
    </row>
    <row r="116" spans="2:16" x14ac:dyDescent="0.25">
      <c r="B116" s="444"/>
      <c r="C116" s="445"/>
      <c r="D116" s="3">
        <v>1.3</v>
      </c>
      <c r="E116" s="3">
        <v>2.0099999999999998</v>
      </c>
      <c r="F116" s="3">
        <f t="shared" si="14"/>
        <v>0.70999999999999974</v>
      </c>
      <c r="G116" s="36" t="s">
        <v>23</v>
      </c>
      <c r="H116" s="36">
        <v>0</v>
      </c>
      <c r="I116" s="4" t="s">
        <v>52</v>
      </c>
      <c r="J116" s="365" t="s">
        <v>52</v>
      </c>
      <c r="K116" s="374">
        <v>1.3</v>
      </c>
      <c r="L116" s="3">
        <v>2.0099999999999998</v>
      </c>
      <c r="M116" s="381">
        <f t="shared" si="13"/>
        <v>0.70999999999999974</v>
      </c>
      <c r="N116" s="385">
        <f t="shared" si="10"/>
        <v>2.0099999999999998</v>
      </c>
      <c r="O116" s="350">
        <f t="shared" si="11"/>
        <v>2.0099999999999998</v>
      </c>
      <c r="P116" s="371">
        <f t="shared" si="12"/>
        <v>0</v>
      </c>
    </row>
    <row r="117" spans="2:16" x14ac:dyDescent="0.25">
      <c r="B117" s="36" t="s">
        <v>238</v>
      </c>
      <c r="C117" s="58" t="s">
        <v>239</v>
      </c>
      <c r="D117" s="3">
        <v>0</v>
      </c>
      <c r="E117" s="3">
        <v>0.19</v>
      </c>
      <c r="F117" s="3">
        <f t="shared" si="14"/>
        <v>0.19</v>
      </c>
      <c r="G117" s="36" t="s">
        <v>23</v>
      </c>
      <c r="H117" s="320">
        <v>45</v>
      </c>
      <c r="I117" s="4" t="s">
        <v>52</v>
      </c>
      <c r="J117" s="365" t="s">
        <v>52</v>
      </c>
      <c r="K117" s="374">
        <v>0</v>
      </c>
      <c r="L117" s="3">
        <v>0.19</v>
      </c>
      <c r="M117" s="381">
        <f t="shared" si="13"/>
        <v>0.19</v>
      </c>
      <c r="N117" s="385">
        <f t="shared" si="10"/>
        <v>0.19</v>
      </c>
      <c r="O117" s="350">
        <f t="shared" si="11"/>
        <v>0.19</v>
      </c>
      <c r="P117" s="371">
        <f t="shared" si="12"/>
        <v>0</v>
      </c>
    </row>
    <row r="118" spans="2:16" x14ac:dyDescent="0.25">
      <c r="B118" s="36" t="s">
        <v>240</v>
      </c>
      <c r="C118" s="58" t="s">
        <v>241</v>
      </c>
      <c r="D118" s="3">
        <v>0</v>
      </c>
      <c r="E118" s="3">
        <v>0.14000000000000001</v>
      </c>
      <c r="F118" s="3">
        <f t="shared" si="14"/>
        <v>0.14000000000000001</v>
      </c>
      <c r="G118" s="36" t="s">
        <v>23</v>
      </c>
      <c r="H118" s="320">
        <v>155</v>
      </c>
      <c r="I118" s="4" t="s">
        <v>22</v>
      </c>
      <c r="J118" s="365" t="s">
        <v>22</v>
      </c>
      <c r="K118" s="374">
        <v>0</v>
      </c>
      <c r="L118" s="3">
        <v>0.14000000000000001</v>
      </c>
      <c r="M118" s="381">
        <f t="shared" si="13"/>
        <v>0.14000000000000001</v>
      </c>
      <c r="N118" s="385">
        <f t="shared" si="10"/>
        <v>0.14000000000000001</v>
      </c>
      <c r="O118" s="350">
        <f t="shared" si="11"/>
        <v>0.14000000000000001</v>
      </c>
      <c r="P118" s="371">
        <f t="shared" si="12"/>
        <v>0</v>
      </c>
    </row>
    <row r="119" spans="2:16" x14ac:dyDescent="0.25">
      <c r="B119" s="345" t="s">
        <v>242</v>
      </c>
      <c r="C119" s="358" t="s">
        <v>243</v>
      </c>
      <c r="D119" s="354">
        <v>0</v>
      </c>
      <c r="E119" s="354">
        <v>0.51</v>
      </c>
      <c r="F119" s="354">
        <f t="shared" si="14"/>
        <v>0.51</v>
      </c>
      <c r="G119" s="345" t="s">
        <v>23</v>
      </c>
      <c r="H119" s="345">
        <v>87</v>
      </c>
      <c r="I119" s="323" t="s">
        <v>52</v>
      </c>
      <c r="J119" s="368" t="s">
        <v>52</v>
      </c>
      <c r="K119" s="373">
        <v>0</v>
      </c>
      <c r="L119" s="354">
        <v>0.51</v>
      </c>
      <c r="M119" s="382">
        <f t="shared" si="13"/>
        <v>0.51</v>
      </c>
      <c r="N119" s="385">
        <f t="shared" si="10"/>
        <v>0.51</v>
      </c>
      <c r="O119" s="350">
        <f t="shared" si="11"/>
        <v>0.51</v>
      </c>
      <c r="P119" s="371">
        <f t="shared" si="12"/>
        <v>0</v>
      </c>
    </row>
    <row r="120" spans="2:16" x14ac:dyDescent="0.25">
      <c r="B120" s="36" t="s">
        <v>244</v>
      </c>
      <c r="C120" s="58" t="s">
        <v>245</v>
      </c>
      <c r="D120" s="3">
        <v>0</v>
      </c>
      <c r="E120" s="3">
        <v>0.36</v>
      </c>
      <c r="F120" s="3">
        <f t="shared" si="14"/>
        <v>0.36</v>
      </c>
      <c r="G120" s="36" t="s">
        <v>23</v>
      </c>
      <c r="H120" s="36">
        <v>56</v>
      </c>
      <c r="I120" s="4" t="s">
        <v>52</v>
      </c>
      <c r="J120" s="365" t="s">
        <v>52</v>
      </c>
      <c r="K120" s="374">
        <v>0</v>
      </c>
      <c r="L120" s="3">
        <v>0.36</v>
      </c>
      <c r="M120" s="381">
        <f t="shared" si="13"/>
        <v>0.36</v>
      </c>
      <c r="N120" s="385">
        <f t="shared" si="10"/>
        <v>0.36</v>
      </c>
      <c r="O120" s="350">
        <f t="shared" si="11"/>
        <v>0.36</v>
      </c>
      <c r="P120" s="371">
        <f t="shared" si="12"/>
        <v>0</v>
      </c>
    </row>
    <row r="121" spans="2:16" ht="25.5" x14ac:dyDescent="0.25">
      <c r="B121" s="36" t="s">
        <v>246</v>
      </c>
      <c r="C121" s="58" t="s">
        <v>247</v>
      </c>
      <c r="D121" s="3">
        <v>0</v>
      </c>
      <c r="E121" s="3">
        <v>0.51700000000000002</v>
      </c>
      <c r="F121" s="36">
        <f t="shared" si="14"/>
        <v>0.51700000000000002</v>
      </c>
      <c r="G121" s="36" t="s">
        <v>98</v>
      </c>
      <c r="H121" s="4">
        <v>120</v>
      </c>
      <c r="I121" s="4" t="s">
        <v>22</v>
      </c>
      <c r="J121" s="365" t="s">
        <v>22</v>
      </c>
      <c r="K121" s="374">
        <v>0</v>
      </c>
      <c r="L121" s="3">
        <v>0.51700000000000002</v>
      </c>
      <c r="M121" s="20">
        <f t="shared" si="13"/>
        <v>0.51700000000000002</v>
      </c>
      <c r="N121" s="385">
        <f t="shared" si="10"/>
        <v>0.51700000000000002</v>
      </c>
      <c r="O121" s="350">
        <f t="shared" si="11"/>
        <v>0.51700000000000002</v>
      </c>
      <c r="P121" s="371">
        <f t="shared" si="12"/>
        <v>0</v>
      </c>
    </row>
    <row r="122" spans="2:16" x14ac:dyDescent="0.25">
      <c r="B122" s="36" t="s">
        <v>248</v>
      </c>
      <c r="C122" s="58" t="s">
        <v>249</v>
      </c>
      <c r="D122" s="3">
        <v>0</v>
      </c>
      <c r="E122" s="3">
        <v>0.33500000000000002</v>
      </c>
      <c r="F122" s="36">
        <f t="shared" si="14"/>
        <v>0.33500000000000002</v>
      </c>
      <c r="G122" s="36" t="s">
        <v>23</v>
      </c>
      <c r="H122" s="36">
        <v>71</v>
      </c>
      <c r="I122" s="4" t="s">
        <v>52</v>
      </c>
      <c r="J122" s="365" t="s">
        <v>52</v>
      </c>
      <c r="K122" s="374">
        <v>0</v>
      </c>
      <c r="L122" s="3">
        <v>0.33500000000000002</v>
      </c>
      <c r="M122" s="20">
        <f t="shared" si="13"/>
        <v>0.33500000000000002</v>
      </c>
      <c r="N122" s="385">
        <f t="shared" si="10"/>
        <v>0.33500000000000002</v>
      </c>
      <c r="O122" s="350">
        <f t="shared" si="11"/>
        <v>0.33500000000000002</v>
      </c>
      <c r="P122" s="371">
        <f t="shared" si="12"/>
        <v>0</v>
      </c>
    </row>
    <row r="123" spans="2:16" x14ac:dyDescent="0.25">
      <c r="B123" s="444" t="s">
        <v>127</v>
      </c>
      <c r="C123" s="445" t="s">
        <v>128</v>
      </c>
      <c r="D123" s="3">
        <v>0</v>
      </c>
      <c r="E123" s="3">
        <v>0.17699999999999999</v>
      </c>
      <c r="F123" s="36">
        <f t="shared" si="14"/>
        <v>0.17699999999999999</v>
      </c>
      <c r="G123" s="36" t="s">
        <v>15</v>
      </c>
      <c r="H123" s="36">
        <v>36</v>
      </c>
      <c r="I123" s="4" t="s">
        <v>52</v>
      </c>
      <c r="J123" s="365" t="s">
        <v>52</v>
      </c>
      <c r="K123" s="374">
        <v>0</v>
      </c>
      <c r="L123" s="3">
        <v>0.17699999999999999</v>
      </c>
      <c r="M123" s="20">
        <f t="shared" si="13"/>
        <v>0.17699999999999999</v>
      </c>
      <c r="N123" s="385">
        <f t="shared" si="10"/>
        <v>0.17699999999999999</v>
      </c>
      <c r="O123" s="350">
        <f t="shared" si="11"/>
        <v>0.17699999999999999</v>
      </c>
      <c r="P123" s="371">
        <f t="shared" si="12"/>
        <v>0</v>
      </c>
    </row>
    <row r="124" spans="2:16" x14ac:dyDescent="0.25">
      <c r="B124" s="444"/>
      <c r="C124" s="445"/>
      <c r="D124" s="3">
        <v>0</v>
      </c>
      <c r="E124" s="3">
        <v>0.32500000000000001</v>
      </c>
      <c r="F124" s="3">
        <f t="shared" si="14"/>
        <v>0.32500000000000001</v>
      </c>
      <c r="G124" s="36" t="s">
        <v>23</v>
      </c>
      <c r="H124" s="36">
        <v>70</v>
      </c>
      <c r="I124" s="4" t="s">
        <v>52</v>
      </c>
      <c r="J124" s="365" t="s">
        <v>52</v>
      </c>
      <c r="K124" s="374">
        <v>0</v>
      </c>
      <c r="L124" s="3">
        <v>0.32500000000000001</v>
      </c>
      <c r="M124" s="381">
        <f t="shared" si="13"/>
        <v>0.32500000000000001</v>
      </c>
      <c r="N124" s="385">
        <f t="shared" si="10"/>
        <v>0.32500000000000001</v>
      </c>
      <c r="O124" s="350">
        <f t="shared" si="11"/>
        <v>0.32500000000000001</v>
      </c>
      <c r="P124" s="371">
        <f t="shared" si="12"/>
        <v>0</v>
      </c>
    </row>
    <row r="125" spans="2:16" x14ac:dyDescent="0.25">
      <c r="B125" s="36" t="s">
        <v>250</v>
      </c>
      <c r="C125" s="58" t="s">
        <v>251</v>
      </c>
      <c r="D125" s="3">
        <v>0</v>
      </c>
      <c r="E125" s="3">
        <v>0.13400000000000001</v>
      </c>
      <c r="F125" s="3">
        <f t="shared" si="14"/>
        <v>0.13400000000000001</v>
      </c>
      <c r="G125" s="36" t="s">
        <v>15</v>
      </c>
      <c r="H125" s="4">
        <v>117</v>
      </c>
      <c r="I125" s="4" t="s">
        <v>22</v>
      </c>
      <c r="J125" s="365" t="s">
        <v>22</v>
      </c>
      <c r="K125" s="374">
        <v>0</v>
      </c>
      <c r="L125" s="3">
        <v>0.13400000000000001</v>
      </c>
      <c r="M125" s="381">
        <f t="shared" si="13"/>
        <v>0.13400000000000001</v>
      </c>
      <c r="N125" s="385">
        <f t="shared" si="10"/>
        <v>0.13400000000000001</v>
      </c>
      <c r="O125" s="350">
        <f t="shared" si="11"/>
        <v>0.13400000000000001</v>
      </c>
      <c r="P125" s="371">
        <f t="shared" si="12"/>
        <v>0</v>
      </c>
    </row>
    <row r="126" spans="2:16" x14ac:dyDescent="0.25">
      <c r="B126" s="36" t="s">
        <v>252</v>
      </c>
      <c r="C126" s="58" t="s">
        <v>253</v>
      </c>
      <c r="D126" s="3">
        <v>0</v>
      </c>
      <c r="E126" s="3">
        <v>0.17199999999999999</v>
      </c>
      <c r="F126" s="3">
        <v>0.17199999999999999</v>
      </c>
      <c r="G126" s="36" t="s">
        <v>15</v>
      </c>
      <c r="H126" s="36">
        <v>96</v>
      </c>
      <c r="I126" s="4" t="s">
        <v>52</v>
      </c>
      <c r="J126" s="365" t="s">
        <v>52</v>
      </c>
      <c r="K126" s="374">
        <v>0</v>
      </c>
      <c r="L126" s="3">
        <v>0.17199999999999999</v>
      </c>
      <c r="M126" s="381">
        <v>0.17199999999999999</v>
      </c>
      <c r="N126" s="385">
        <f t="shared" si="10"/>
        <v>0.17199999999999999</v>
      </c>
      <c r="O126" s="350">
        <f t="shared" si="11"/>
        <v>0.17199999999999999</v>
      </c>
      <c r="P126" s="371">
        <f t="shared" si="12"/>
        <v>0</v>
      </c>
    </row>
    <row r="127" spans="2:16" x14ac:dyDescent="0.25">
      <c r="B127" s="357" t="s">
        <v>284</v>
      </c>
      <c r="C127" s="68" t="s">
        <v>254</v>
      </c>
      <c r="D127" s="30">
        <v>0</v>
      </c>
      <c r="E127" s="30">
        <v>0.159</v>
      </c>
      <c r="F127" s="30">
        <v>0.159</v>
      </c>
      <c r="G127" s="359" t="s">
        <v>23</v>
      </c>
      <c r="H127" s="14">
        <v>91</v>
      </c>
      <c r="I127" s="4" t="s">
        <v>52</v>
      </c>
      <c r="J127" s="365" t="s">
        <v>52</v>
      </c>
      <c r="K127" s="375">
        <v>0</v>
      </c>
      <c r="L127" s="30">
        <v>0.159</v>
      </c>
      <c r="M127" s="383">
        <v>0.159</v>
      </c>
      <c r="N127" s="385">
        <f t="shared" si="10"/>
        <v>0.159</v>
      </c>
      <c r="O127" s="350">
        <f t="shared" si="11"/>
        <v>0.159</v>
      </c>
      <c r="P127" s="371">
        <f t="shared" si="12"/>
        <v>0</v>
      </c>
    </row>
    <row r="128" spans="2:16" ht="25.5" x14ac:dyDescent="0.25">
      <c r="B128" s="357" t="s">
        <v>365</v>
      </c>
      <c r="C128" s="68" t="s">
        <v>255</v>
      </c>
      <c r="D128" s="30">
        <v>0</v>
      </c>
      <c r="E128" s="30">
        <v>0.35699999999999998</v>
      </c>
      <c r="F128" s="30">
        <v>0.35699999999999998</v>
      </c>
      <c r="G128" s="359" t="s">
        <v>98</v>
      </c>
      <c r="H128" s="359">
        <v>363</v>
      </c>
      <c r="I128" s="4" t="s">
        <v>22</v>
      </c>
      <c r="J128" s="365" t="s">
        <v>22</v>
      </c>
      <c r="K128" s="375">
        <v>0</v>
      </c>
      <c r="L128" s="30">
        <v>0.35699999999999998</v>
      </c>
      <c r="M128" s="383">
        <v>0.35699999999999998</v>
      </c>
      <c r="N128" s="385">
        <f t="shared" si="10"/>
        <v>0.35699999999999998</v>
      </c>
      <c r="O128" s="350">
        <f t="shared" si="11"/>
        <v>0.35699999999999998</v>
      </c>
      <c r="P128" s="371">
        <f t="shared" si="12"/>
        <v>0</v>
      </c>
    </row>
    <row r="129" spans="2:16" x14ac:dyDescent="0.25">
      <c r="B129" s="357" t="s">
        <v>366</v>
      </c>
      <c r="C129" s="68" t="s">
        <v>256</v>
      </c>
      <c r="D129" s="30">
        <v>0</v>
      </c>
      <c r="E129" s="30">
        <v>0.1</v>
      </c>
      <c r="F129" s="30">
        <v>0.1</v>
      </c>
      <c r="G129" s="359" t="s">
        <v>23</v>
      </c>
      <c r="H129" s="359">
        <v>20</v>
      </c>
      <c r="I129" s="4" t="s">
        <v>52</v>
      </c>
      <c r="J129" s="365" t="s">
        <v>52</v>
      </c>
      <c r="K129" s="375">
        <v>0</v>
      </c>
      <c r="L129" s="30">
        <v>0.1</v>
      </c>
      <c r="M129" s="383">
        <v>0.1</v>
      </c>
      <c r="N129" s="385">
        <f t="shared" si="10"/>
        <v>0.1</v>
      </c>
      <c r="O129" s="350">
        <f t="shared" si="11"/>
        <v>0.1</v>
      </c>
      <c r="P129" s="371">
        <f t="shared" si="12"/>
        <v>0</v>
      </c>
    </row>
    <row r="130" spans="2:16" ht="25.5" x14ac:dyDescent="0.25">
      <c r="B130" s="357" t="s">
        <v>367</v>
      </c>
      <c r="C130" s="68" t="s">
        <v>257</v>
      </c>
      <c r="D130" s="30">
        <v>0</v>
      </c>
      <c r="E130" s="30">
        <v>0.28599999999999998</v>
      </c>
      <c r="F130" s="30">
        <v>0.28599999999999998</v>
      </c>
      <c r="G130" s="359" t="s">
        <v>98</v>
      </c>
      <c r="H130" s="359">
        <v>188</v>
      </c>
      <c r="I130" s="4" t="s">
        <v>22</v>
      </c>
      <c r="J130" s="365" t="s">
        <v>22</v>
      </c>
      <c r="K130" s="375">
        <v>0</v>
      </c>
      <c r="L130" s="30">
        <v>0.28599999999999998</v>
      </c>
      <c r="M130" s="383">
        <v>0.28599999999999998</v>
      </c>
      <c r="N130" s="385">
        <f t="shared" si="10"/>
        <v>0.28599999999999998</v>
      </c>
      <c r="O130" s="350">
        <f t="shared" si="11"/>
        <v>0.28599999999999998</v>
      </c>
      <c r="P130" s="371">
        <f t="shared" si="12"/>
        <v>0</v>
      </c>
    </row>
    <row r="131" spans="2:16" x14ac:dyDescent="0.25">
      <c r="B131" s="357" t="s">
        <v>368</v>
      </c>
      <c r="C131" s="68" t="s">
        <v>258</v>
      </c>
      <c r="D131" s="30">
        <v>0</v>
      </c>
      <c r="E131" s="30">
        <v>0.22</v>
      </c>
      <c r="F131" s="30" t="s">
        <v>259</v>
      </c>
      <c r="G131" s="359" t="s">
        <v>23</v>
      </c>
      <c r="H131" s="359">
        <v>96</v>
      </c>
      <c r="I131" s="4" t="s">
        <v>52</v>
      </c>
      <c r="J131" s="365" t="s">
        <v>52</v>
      </c>
      <c r="K131" s="375">
        <v>0</v>
      </c>
      <c r="L131" s="30">
        <v>0.22</v>
      </c>
      <c r="M131" s="383" t="s">
        <v>259</v>
      </c>
      <c r="N131" s="385">
        <f t="shared" si="10"/>
        <v>0.22</v>
      </c>
      <c r="O131" s="350">
        <f t="shared" si="11"/>
        <v>0.22</v>
      </c>
      <c r="P131" s="371">
        <f t="shared" si="12"/>
        <v>0</v>
      </c>
    </row>
    <row r="132" spans="2:16" x14ac:dyDescent="0.25">
      <c r="B132" s="357" t="s">
        <v>369</v>
      </c>
      <c r="C132" s="68" t="s">
        <v>260</v>
      </c>
      <c r="D132" s="30">
        <v>0</v>
      </c>
      <c r="E132" s="30">
        <v>8.3000000000000004E-2</v>
      </c>
      <c r="F132" s="30">
        <v>8.3000000000000004E-2</v>
      </c>
      <c r="G132" s="359" t="s">
        <v>23</v>
      </c>
      <c r="H132" s="359">
        <v>16</v>
      </c>
      <c r="I132" s="4" t="s">
        <v>52</v>
      </c>
      <c r="J132" s="365" t="s">
        <v>52</v>
      </c>
      <c r="K132" s="375">
        <v>0</v>
      </c>
      <c r="L132" s="30">
        <v>8.3000000000000004E-2</v>
      </c>
      <c r="M132" s="383">
        <v>8.3000000000000004E-2</v>
      </c>
      <c r="N132" s="385">
        <f t="shared" si="10"/>
        <v>8.3000000000000004E-2</v>
      </c>
      <c r="O132" s="350">
        <f t="shared" si="11"/>
        <v>8.3000000000000004E-2</v>
      </c>
      <c r="P132" s="371">
        <f t="shared" si="12"/>
        <v>0</v>
      </c>
    </row>
    <row r="133" spans="2:16" x14ac:dyDescent="0.25">
      <c r="B133" s="357" t="s">
        <v>370</v>
      </c>
      <c r="C133" s="68" t="s">
        <v>261</v>
      </c>
      <c r="D133" s="30">
        <v>0</v>
      </c>
      <c r="E133" s="30">
        <v>0.316</v>
      </c>
      <c r="F133" s="30">
        <v>0.316</v>
      </c>
      <c r="G133" s="359" t="s">
        <v>23</v>
      </c>
      <c r="H133" s="359">
        <v>170</v>
      </c>
      <c r="I133" s="4" t="s">
        <v>22</v>
      </c>
      <c r="J133" s="365" t="s">
        <v>22</v>
      </c>
      <c r="K133" s="375">
        <v>0</v>
      </c>
      <c r="L133" s="30">
        <v>0.316</v>
      </c>
      <c r="M133" s="383">
        <v>0.316</v>
      </c>
      <c r="N133" s="385">
        <f t="shared" si="10"/>
        <v>0.316</v>
      </c>
      <c r="O133" s="350">
        <f t="shared" si="11"/>
        <v>0.316</v>
      </c>
      <c r="P133" s="371">
        <f t="shared" si="12"/>
        <v>0</v>
      </c>
    </row>
    <row r="134" spans="2:16" x14ac:dyDescent="0.25">
      <c r="B134" s="357"/>
      <c r="C134" s="68" t="s">
        <v>597</v>
      </c>
      <c r="D134" s="30">
        <v>0</v>
      </c>
      <c r="E134" s="30">
        <v>0.28000000000000003</v>
      </c>
      <c r="F134" s="30">
        <v>0.28000000000000003</v>
      </c>
      <c r="G134" s="36" t="s">
        <v>15</v>
      </c>
      <c r="H134" s="294">
        <v>90</v>
      </c>
      <c r="I134" s="4" t="s">
        <v>52</v>
      </c>
      <c r="J134" s="365" t="s">
        <v>52</v>
      </c>
      <c r="K134" s="375">
        <v>0</v>
      </c>
      <c r="L134" s="30">
        <v>0.28000000000000003</v>
      </c>
      <c r="M134" s="383">
        <v>0.28000000000000003</v>
      </c>
      <c r="N134" s="385">
        <f t="shared" ref="N134:N135" si="15">L134</f>
        <v>0.28000000000000003</v>
      </c>
      <c r="O134" s="350">
        <f t="shared" ref="O134:O135" si="16">E134</f>
        <v>0.28000000000000003</v>
      </c>
      <c r="P134" s="371">
        <f t="shared" ref="P134:P135" si="17">O134-N134</f>
        <v>0</v>
      </c>
    </row>
    <row r="135" spans="2:16" ht="15.75" thickBot="1" x14ac:dyDescent="0.3">
      <c r="B135" s="357"/>
      <c r="C135" s="68" t="s">
        <v>598</v>
      </c>
      <c r="D135" s="30">
        <v>0</v>
      </c>
      <c r="E135" s="30">
        <v>0.106</v>
      </c>
      <c r="F135" s="30">
        <v>0.106</v>
      </c>
      <c r="G135" s="359" t="s">
        <v>23</v>
      </c>
      <c r="H135" s="294">
        <v>17</v>
      </c>
      <c r="I135" s="4" t="s">
        <v>52</v>
      </c>
      <c r="J135" s="365" t="s">
        <v>52</v>
      </c>
      <c r="K135" s="376">
        <v>0</v>
      </c>
      <c r="L135" s="293">
        <v>0.106</v>
      </c>
      <c r="M135" s="384">
        <v>0.106</v>
      </c>
      <c r="N135" s="386">
        <f t="shared" si="15"/>
        <v>0.106</v>
      </c>
      <c r="O135" s="377">
        <f t="shared" si="16"/>
        <v>0.106</v>
      </c>
      <c r="P135" s="378">
        <f t="shared" si="17"/>
        <v>0</v>
      </c>
    </row>
    <row r="136" spans="2:16" x14ac:dyDescent="0.25">
      <c r="C136" s="360"/>
      <c r="D136" s="361"/>
      <c r="E136" s="361"/>
      <c r="F136" s="361"/>
      <c r="G136" s="362"/>
      <c r="H136" s="363"/>
      <c r="J136" s="35"/>
      <c r="K136" s="361"/>
      <c r="L136" s="361"/>
      <c r="M136" s="361"/>
      <c r="N136" s="347"/>
      <c r="O136" s="347"/>
      <c r="P136" s="347"/>
    </row>
    <row r="137" spans="2:16" ht="19.5" thickBot="1" x14ac:dyDescent="0.3">
      <c r="B137" s="495" t="s">
        <v>373</v>
      </c>
      <c r="C137" s="496"/>
      <c r="D137" s="496"/>
      <c r="E137" s="496"/>
      <c r="F137" s="496"/>
      <c r="G137" s="496"/>
      <c r="H137" s="496"/>
      <c r="I137" s="496"/>
      <c r="J137" s="497"/>
      <c r="M137" s="347"/>
      <c r="N137" s="347"/>
      <c r="O137" s="347"/>
      <c r="P137" s="347"/>
    </row>
    <row r="138" spans="2:16" x14ac:dyDescent="0.25">
      <c r="B138" s="75" t="s">
        <v>262</v>
      </c>
      <c r="C138" s="66" t="s">
        <v>263</v>
      </c>
      <c r="D138" s="25">
        <v>0</v>
      </c>
      <c r="E138" s="26">
        <v>1.6220000000000001</v>
      </c>
      <c r="F138" s="19">
        <f>E138-D138</f>
        <v>1.6220000000000001</v>
      </c>
      <c r="G138" s="45" t="s">
        <v>15</v>
      </c>
      <c r="H138" s="60">
        <v>8111</v>
      </c>
      <c r="I138" s="60" t="s">
        <v>19</v>
      </c>
      <c r="J138" s="60" t="s">
        <v>19</v>
      </c>
      <c r="M138" s="347"/>
      <c r="N138" s="347"/>
      <c r="O138" s="347"/>
      <c r="P138" s="347"/>
    </row>
    <row r="139" spans="2:16" x14ac:dyDescent="0.25">
      <c r="B139" s="464" t="s">
        <v>264</v>
      </c>
      <c r="C139" s="447" t="s">
        <v>265</v>
      </c>
      <c r="D139" s="21">
        <v>0</v>
      </c>
      <c r="E139" s="22">
        <v>0.156</v>
      </c>
      <c r="F139" s="17">
        <f t="shared" ref="F139:F161" si="18">E139-D139</f>
        <v>0.156</v>
      </c>
      <c r="G139" s="36" t="s">
        <v>15</v>
      </c>
      <c r="H139" s="396">
        <v>146</v>
      </c>
      <c r="I139" s="396" t="s">
        <v>22</v>
      </c>
      <c r="J139" s="396" t="s">
        <v>22</v>
      </c>
      <c r="M139" s="347"/>
      <c r="N139" s="347"/>
      <c r="O139" s="347"/>
      <c r="P139" s="347"/>
    </row>
    <row r="140" spans="2:16" ht="25.5" x14ac:dyDescent="0.25">
      <c r="B140" s="469"/>
      <c r="C140" s="494"/>
      <c r="D140" s="25">
        <v>0</v>
      </c>
      <c r="E140" s="26">
        <v>0.42</v>
      </c>
      <c r="F140" s="26">
        <f t="shared" si="18"/>
        <v>0.42</v>
      </c>
      <c r="G140" s="27" t="s">
        <v>98</v>
      </c>
      <c r="H140" s="398"/>
      <c r="I140" s="398"/>
      <c r="J140" s="398"/>
      <c r="M140" s="347"/>
      <c r="N140" s="347"/>
      <c r="O140" s="347"/>
      <c r="P140" s="347"/>
    </row>
    <row r="141" spans="2:16" x14ac:dyDescent="0.25">
      <c r="B141" s="465"/>
      <c r="C141" s="448"/>
      <c r="D141" s="23">
        <v>0.42</v>
      </c>
      <c r="E141" s="24">
        <v>0.5</v>
      </c>
      <c r="F141" s="24">
        <f t="shared" si="18"/>
        <v>8.0000000000000016E-2</v>
      </c>
      <c r="G141" s="36" t="s">
        <v>51</v>
      </c>
      <c r="H141" s="397"/>
      <c r="I141" s="397"/>
      <c r="J141" s="397"/>
      <c r="M141" s="347"/>
      <c r="N141" s="347"/>
      <c r="O141" s="347"/>
      <c r="P141" s="347"/>
    </row>
    <row r="142" spans="2:16" x14ac:dyDescent="0.25">
      <c r="B142" s="464" t="s">
        <v>266</v>
      </c>
      <c r="C142" s="447" t="s">
        <v>267</v>
      </c>
      <c r="D142" s="28">
        <v>0</v>
      </c>
      <c r="E142" s="29">
        <v>0.56999999999999995</v>
      </c>
      <c r="F142" s="3">
        <f t="shared" si="18"/>
        <v>0.56999999999999995</v>
      </c>
      <c r="G142" s="20" t="s">
        <v>15</v>
      </c>
      <c r="H142" s="4">
        <v>822</v>
      </c>
      <c r="I142" s="59" t="s">
        <v>16</v>
      </c>
      <c r="J142" s="59" t="s">
        <v>16</v>
      </c>
      <c r="M142" s="347"/>
      <c r="N142" s="347"/>
      <c r="O142" s="347"/>
      <c r="P142" s="347"/>
    </row>
    <row r="143" spans="2:16" x14ac:dyDescent="0.25">
      <c r="B143" s="465"/>
      <c r="C143" s="448"/>
      <c r="D143" s="23">
        <v>0.56999999999999995</v>
      </c>
      <c r="E143" s="24">
        <v>0.63</v>
      </c>
      <c r="F143" s="18">
        <f t="shared" si="18"/>
        <v>6.0000000000000053E-2</v>
      </c>
      <c r="G143" s="64" t="s">
        <v>15</v>
      </c>
      <c r="H143" s="4">
        <v>120</v>
      </c>
      <c r="I143" s="60" t="s">
        <v>22</v>
      </c>
      <c r="J143" s="60" t="s">
        <v>22</v>
      </c>
      <c r="M143" s="347"/>
      <c r="N143" s="347"/>
      <c r="O143" s="347"/>
      <c r="P143" s="347"/>
    </row>
    <row r="144" spans="2:16" x14ac:dyDescent="0.25">
      <c r="B144" s="76" t="s">
        <v>268</v>
      </c>
      <c r="C144" s="49" t="s">
        <v>269</v>
      </c>
      <c r="D144" s="28">
        <v>0</v>
      </c>
      <c r="E144" s="29">
        <v>1.03</v>
      </c>
      <c r="F144" s="3">
        <f t="shared" si="18"/>
        <v>1.03</v>
      </c>
      <c r="G144" s="20" t="s">
        <v>15</v>
      </c>
      <c r="H144" s="4">
        <v>464</v>
      </c>
      <c r="I144" s="4" t="s">
        <v>22</v>
      </c>
      <c r="J144" s="4" t="s">
        <v>22</v>
      </c>
      <c r="M144" s="347"/>
      <c r="N144" s="347"/>
      <c r="O144" s="347"/>
      <c r="P144" s="347"/>
    </row>
    <row r="145" spans="2:16" x14ac:dyDescent="0.25">
      <c r="B145" s="78" t="s">
        <v>270</v>
      </c>
      <c r="C145" s="57" t="s">
        <v>271</v>
      </c>
      <c r="D145" s="21">
        <v>0</v>
      </c>
      <c r="E145" s="22">
        <v>0.16</v>
      </c>
      <c r="F145" s="17">
        <f t="shared" si="18"/>
        <v>0.16</v>
      </c>
      <c r="G145" s="31" t="s">
        <v>15</v>
      </c>
      <c r="H145" s="4">
        <v>179</v>
      </c>
      <c r="I145" s="396" t="s">
        <v>22</v>
      </c>
      <c r="J145" s="396"/>
      <c r="M145" s="347"/>
      <c r="N145" s="347"/>
      <c r="O145" s="347"/>
      <c r="P145" s="347"/>
    </row>
    <row r="146" spans="2:16" x14ac:dyDescent="0.25">
      <c r="B146" s="77"/>
      <c r="C146" s="67"/>
      <c r="D146" s="23">
        <v>0.16</v>
      </c>
      <c r="E146" s="24">
        <v>0.31</v>
      </c>
      <c r="F146" s="18">
        <f t="shared" si="18"/>
        <v>0.15</v>
      </c>
      <c r="G146" s="64" t="s">
        <v>51</v>
      </c>
      <c r="H146" s="4"/>
      <c r="I146" s="397"/>
      <c r="J146" s="397"/>
      <c r="M146" s="347"/>
      <c r="N146" s="347"/>
      <c r="O146" s="347"/>
      <c r="P146" s="347"/>
    </row>
    <row r="147" spans="2:16" x14ac:dyDescent="0.25">
      <c r="B147" s="76" t="s">
        <v>272</v>
      </c>
      <c r="C147" s="49" t="s">
        <v>273</v>
      </c>
      <c r="D147" s="28">
        <v>0</v>
      </c>
      <c r="E147" s="29">
        <v>0.27100000000000002</v>
      </c>
      <c r="F147" s="3">
        <f t="shared" si="18"/>
        <v>0.27100000000000002</v>
      </c>
      <c r="G147" s="20" t="s">
        <v>15</v>
      </c>
      <c r="H147" s="4">
        <v>1201</v>
      </c>
      <c r="I147" s="4" t="s">
        <v>19</v>
      </c>
      <c r="J147" s="4" t="s">
        <v>19</v>
      </c>
      <c r="M147" s="347"/>
      <c r="N147" s="347"/>
      <c r="O147" s="347"/>
      <c r="P147" s="347"/>
    </row>
    <row r="148" spans="2:16" x14ac:dyDescent="0.25">
      <c r="B148" s="464" t="s">
        <v>274</v>
      </c>
      <c r="C148" s="447" t="s">
        <v>275</v>
      </c>
      <c r="D148" s="21">
        <v>0</v>
      </c>
      <c r="E148" s="22">
        <v>0.16600000000000001</v>
      </c>
      <c r="F148" s="17">
        <f t="shared" si="18"/>
        <v>0.16600000000000001</v>
      </c>
      <c r="G148" s="31" t="s">
        <v>51</v>
      </c>
      <c r="H148" s="36">
        <v>0</v>
      </c>
      <c r="I148" s="396" t="s">
        <v>52</v>
      </c>
      <c r="J148" s="396" t="s">
        <v>52</v>
      </c>
      <c r="M148" s="347"/>
      <c r="N148" s="347"/>
      <c r="O148" s="347"/>
      <c r="P148" s="347"/>
    </row>
    <row r="149" spans="2:16" x14ac:dyDescent="0.25">
      <c r="B149" s="469"/>
      <c r="C149" s="494"/>
      <c r="D149" s="26">
        <v>0.16600000000000001</v>
      </c>
      <c r="E149" s="26">
        <v>0.25800000000000001</v>
      </c>
      <c r="F149" s="19">
        <f t="shared" si="18"/>
        <v>9.1999999999999998E-2</v>
      </c>
      <c r="G149" s="45" t="s">
        <v>23</v>
      </c>
      <c r="H149" s="36"/>
      <c r="I149" s="398"/>
      <c r="J149" s="398"/>
      <c r="M149" s="347"/>
      <c r="N149" s="347"/>
      <c r="O149" s="347"/>
      <c r="P149" s="347"/>
    </row>
    <row r="150" spans="2:16" x14ac:dyDescent="0.25">
      <c r="B150" s="469"/>
      <c r="C150" s="494"/>
      <c r="D150" s="25">
        <v>0.25800000000000001</v>
      </c>
      <c r="E150" s="26">
        <v>0.33300000000000002</v>
      </c>
      <c r="F150" s="19">
        <f t="shared" si="18"/>
        <v>7.5000000000000011E-2</v>
      </c>
      <c r="G150" s="32" t="s">
        <v>15</v>
      </c>
      <c r="H150" s="36"/>
      <c r="I150" s="398"/>
      <c r="J150" s="398"/>
      <c r="M150" s="347"/>
      <c r="N150" s="347"/>
      <c r="O150" s="347"/>
      <c r="P150" s="347"/>
    </row>
    <row r="151" spans="2:16" x14ac:dyDescent="0.25">
      <c r="B151" s="465"/>
      <c r="C151" s="448"/>
      <c r="D151" s="23">
        <v>0.33300000000000002</v>
      </c>
      <c r="E151" s="24">
        <v>0.38</v>
      </c>
      <c r="F151" s="18">
        <f t="shared" si="18"/>
        <v>4.6999999999999986E-2</v>
      </c>
      <c r="G151" s="33" t="s">
        <v>51</v>
      </c>
      <c r="H151" s="36"/>
      <c r="I151" s="397"/>
      <c r="J151" s="397"/>
      <c r="M151" s="347"/>
      <c r="N151" s="347"/>
      <c r="O151" s="347"/>
      <c r="P151" s="347"/>
    </row>
    <row r="152" spans="2:16" ht="25.5" x14ac:dyDescent="0.25">
      <c r="B152" s="464" t="s">
        <v>276</v>
      </c>
      <c r="C152" s="447" t="s">
        <v>277</v>
      </c>
      <c r="D152" s="21">
        <v>0</v>
      </c>
      <c r="E152" s="22">
        <v>0.35499999999999998</v>
      </c>
      <c r="F152" s="22">
        <f t="shared" si="18"/>
        <v>0.35499999999999998</v>
      </c>
      <c r="G152" s="27" t="s">
        <v>98</v>
      </c>
      <c r="H152" s="4">
        <v>87</v>
      </c>
      <c r="I152" s="4" t="s">
        <v>52</v>
      </c>
      <c r="J152" s="4" t="s">
        <v>52</v>
      </c>
      <c r="M152" s="347"/>
      <c r="N152" s="347"/>
      <c r="O152" s="347"/>
      <c r="P152" s="347"/>
    </row>
    <row r="153" spans="2:16" x14ac:dyDescent="0.25">
      <c r="B153" s="465"/>
      <c r="C153" s="448"/>
      <c r="D153" s="23">
        <v>0.35499999999999998</v>
      </c>
      <c r="E153" s="24">
        <v>0.48</v>
      </c>
      <c r="F153" s="24">
        <f t="shared" si="18"/>
        <v>0.125</v>
      </c>
      <c r="G153" s="27" t="s">
        <v>23</v>
      </c>
      <c r="H153" s="4">
        <v>32</v>
      </c>
      <c r="I153" s="4" t="s">
        <v>52</v>
      </c>
      <c r="J153" s="4" t="s">
        <v>52</v>
      </c>
      <c r="M153" s="347"/>
      <c r="N153" s="347"/>
      <c r="O153" s="347"/>
      <c r="P153" s="347"/>
    </row>
    <row r="154" spans="2:16" x14ac:dyDescent="0.25">
      <c r="B154" s="78" t="s">
        <v>278</v>
      </c>
      <c r="C154" s="57" t="s">
        <v>279</v>
      </c>
      <c r="D154" s="21">
        <v>0</v>
      </c>
      <c r="E154" s="22">
        <v>0.11</v>
      </c>
      <c r="F154" s="17">
        <f t="shared" si="18"/>
        <v>0.11</v>
      </c>
      <c r="G154" s="36" t="s">
        <v>15</v>
      </c>
      <c r="H154" s="36">
        <v>110</v>
      </c>
      <c r="I154" s="4" t="s">
        <v>22</v>
      </c>
      <c r="J154" s="4" t="s">
        <v>22</v>
      </c>
      <c r="M154" s="347"/>
      <c r="N154" s="347"/>
      <c r="O154" s="347"/>
      <c r="P154" s="347"/>
    </row>
    <row r="155" spans="2:16" ht="25.5" customHeight="1" x14ac:dyDescent="0.25">
      <c r="B155" s="459" t="s">
        <v>280</v>
      </c>
      <c r="C155" s="447" t="s">
        <v>281</v>
      </c>
      <c r="D155" s="21">
        <v>0</v>
      </c>
      <c r="E155" s="22">
        <v>0.41099999999999998</v>
      </c>
      <c r="F155" s="17">
        <f t="shared" si="18"/>
        <v>0.41099999999999998</v>
      </c>
      <c r="G155" s="20" t="s">
        <v>15</v>
      </c>
      <c r="H155" s="430">
        <v>78</v>
      </c>
      <c r="I155" s="396" t="s">
        <v>52</v>
      </c>
      <c r="J155" s="396" t="s">
        <v>52</v>
      </c>
      <c r="M155" s="347"/>
      <c r="N155" s="347"/>
      <c r="O155" s="347"/>
      <c r="P155" s="347"/>
    </row>
    <row r="156" spans="2:16" x14ac:dyDescent="0.25">
      <c r="B156" s="460"/>
      <c r="C156" s="448"/>
      <c r="D156" s="23">
        <v>0.41099999999999998</v>
      </c>
      <c r="E156" s="24">
        <v>0.60199999999999998</v>
      </c>
      <c r="F156" s="18">
        <f t="shared" si="18"/>
        <v>0.191</v>
      </c>
      <c r="G156" s="64" t="s">
        <v>51</v>
      </c>
      <c r="H156" s="430"/>
      <c r="I156" s="397"/>
      <c r="J156" s="397"/>
      <c r="M156" s="347"/>
      <c r="N156" s="347"/>
      <c r="O156" s="347"/>
      <c r="P156" s="347"/>
    </row>
    <row r="157" spans="2:16" x14ac:dyDescent="0.25">
      <c r="B157" s="459" t="s">
        <v>282</v>
      </c>
      <c r="C157" s="447" t="s">
        <v>283</v>
      </c>
      <c r="D157" s="21">
        <v>0</v>
      </c>
      <c r="E157" s="22">
        <v>0.126</v>
      </c>
      <c r="F157" s="17">
        <f t="shared" si="18"/>
        <v>0.126</v>
      </c>
      <c r="G157" s="31" t="s">
        <v>15</v>
      </c>
      <c r="H157" s="461">
        <v>453</v>
      </c>
      <c r="I157" s="4" t="s">
        <v>22</v>
      </c>
      <c r="J157" s="4" t="s">
        <v>22</v>
      </c>
      <c r="M157" s="347"/>
      <c r="N157" s="347"/>
      <c r="O157" s="347"/>
      <c r="P157" s="347"/>
    </row>
    <row r="158" spans="2:16" ht="25.5" customHeight="1" x14ac:dyDescent="0.25">
      <c r="B158" s="460"/>
      <c r="C158" s="448"/>
      <c r="D158" s="23">
        <v>0.126</v>
      </c>
      <c r="E158" s="24">
        <v>0.32600000000000001</v>
      </c>
      <c r="F158" s="18">
        <f t="shared" si="18"/>
        <v>0.2</v>
      </c>
      <c r="G158" s="34" t="s">
        <v>23</v>
      </c>
      <c r="H158" s="462"/>
      <c r="I158" s="4" t="s">
        <v>22</v>
      </c>
      <c r="J158" s="4" t="s">
        <v>22</v>
      </c>
      <c r="M158" s="347"/>
      <c r="N158" s="347"/>
      <c r="O158" s="347"/>
      <c r="P158" s="347"/>
    </row>
    <row r="159" spans="2:16" x14ac:dyDescent="0.25">
      <c r="B159" s="80" t="s">
        <v>284</v>
      </c>
      <c r="C159" s="49" t="s">
        <v>285</v>
      </c>
      <c r="D159" s="28">
        <v>0</v>
      </c>
      <c r="E159" s="29">
        <v>0.61</v>
      </c>
      <c r="F159" s="3">
        <f t="shared" si="18"/>
        <v>0.61</v>
      </c>
      <c r="G159" s="20" t="s">
        <v>23</v>
      </c>
      <c r="H159" s="20">
        <v>71</v>
      </c>
      <c r="I159" s="4" t="s">
        <v>52</v>
      </c>
      <c r="J159" s="4" t="s">
        <v>52</v>
      </c>
      <c r="M159" s="347"/>
      <c r="N159" s="347"/>
      <c r="O159" s="347"/>
      <c r="P159" s="347"/>
    </row>
    <row r="160" spans="2:16" x14ac:dyDescent="0.25">
      <c r="B160" s="80" t="s">
        <v>286</v>
      </c>
      <c r="C160" s="49" t="s">
        <v>287</v>
      </c>
      <c r="D160" s="28">
        <v>0</v>
      </c>
      <c r="E160" s="29">
        <v>0.42</v>
      </c>
      <c r="F160" s="3">
        <f t="shared" si="18"/>
        <v>0.42</v>
      </c>
      <c r="G160" s="20" t="s">
        <v>23</v>
      </c>
      <c r="H160" s="20">
        <v>87</v>
      </c>
      <c r="I160" s="4" t="s">
        <v>52</v>
      </c>
      <c r="J160" s="4" t="s">
        <v>52</v>
      </c>
      <c r="M160" s="347"/>
      <c r="N160" s="347"/>
      <c r="O160" s="347"/>
      <c r="P160" s="347"/>
    </row>
    <row r="161" spans="2:16" ht="15.75" thickBot="1" x14ac:dyDescent="0.3">
      <c r="B161" s="79" t="s">
        <v>288</v>
      </c>
      <c r="C161" s="57" t="s">
        <v>289</v>
      </c>
      <c r="D161" s="22">
        <v>0</v>
      </c>
      <c r="E161" s="22">
        <v>0.13</v>
      </c>
      <c r="F161" s="17">
        <f t="shared" si="18"/>
        <v>0.13</v>
      </c>
      <c r="G161" s="69" t="s">
        <v>23</v>
      </c>
      <c r="H161" s="69">
        <v>740</v>
      </c>
      <c r="I161" s="59" t="s">
        <v>22</v>
      </c>
      <c r="J161" s="59" t="s">
        <v>22</v>
      </c>
      <c r="M161" s="347"/>
      <c r="N161" s="347"/>
      <c r="O161" s="347"/>
      <c r="P161" s="347"/>
    </row>
    <row r="162" spans="2:16" ht="19.5" thickBot="1" x14ac:dyDescent="0.3">
      <c r="B162" s="456" t="s">
        <v>374</v>
      </c>
      <c r="C162" s="457"/>
      <c r="D162" s="457"/>
      <c r="E162" s="457"/>
      <c r="F162" s="457"/>
      <c r="G162" s="457"/>
      <c r="H162" s="457"/>
      <c r="I162" s="457"/>
      <c r="J162" s="458"/>
      <c r="M162" s="347"/>
      <c r="N162" s="347"/>
      <c r="O162" s="347"/>
      <c r="P162" s="347"/>
    </row>
    <row r="163" spans="2:16" ht="15.75" thickBot="1" x14ac:dyDescent="0.3">
      <c r="B163" s="81" t="s">
        <v>290</v>
      </c>
      <c r="C163" s="66" t="s">
        <v>291</v>
      </c>
      <c r="D163" s="70" t="s">
        <v>292</v>
      </c>
      <c r="E163" s="70" t="s">
        <v>292</v>
      </c>
      <c r="F163" s="25">
        <v>0.56000000000000005</v>
      </c>
      <c r="G163" s="45" t="s">
        <v>15</v>
      </c>
      <c r="H163" s="45">
        <v>778</v>
      </c>
      <c r="I163" s="61" t="s">
        <v>16</v>
      </c>
      <c r="J163" s="61" t="s">
        <v>16</v>
      </c>
      <c r="M163" s="347"/>
    </row>
    <row r="164" spans="2:16" ht="21" thickBot="1" x14ac:dyDescent="0.3">
      <c r="B164" s="453" t="s">
        <v>293</v>
      </c>
      <c r="C164" s="454"/>
      <c r="D164" s="454"/>
      <c r="E164" s="454"/>
      <c r="F164" s="454"/>
      <c r="G164" s="454"/>
      <c r="H164" s="454"/>
      <c r="I164" s="454"/>
      <c r="J164" s="455"/>
      <c r="M164" s="347"/>
    </row>
    <row r="165" spans="2:16" ht="25.5" customHeight="1" x14ac:dyDescent="0.25">
      <c r="B165" s="470" t="s">
        <v>294</v>
      </c>
      <c r="C165" s="449" t="s">
        <v>295</v>
      </c>
      <c r="D165" s="71">
        <v>0</v>
      </c>
      <c r="E165" s="71">
        <v>0.38</v>
      </c>
      <c r="F165" s="71">
        <f>E165-D165</f>
        <v>0.38</v>
      </c>
      <c r="G165" s="71" t="s">
        <v>15</v>
      </c>
      <c r="H165" s="463">
        <v>43</v>
      </c>
      <c r="I165" s="72" t="s">
        <v>52</v>
      </c>
      <c r="J165" s="72" t="s">
        <v>52</v>
      </c>
      <c r="M165" s="347"/>
    </row>
    <row r="166" spans="2:16" ht="25.5" customHeight="1" x14ac:dyDescent="0.25">
      <c r="B166" s="471"/>
      <c r="C166" s="450"/>
      <c r="D166" s="41">
        <v>0.38</v>
      </c>
      <c r="E166" s="41">
        <v>0.59</v>
      </c>
      <c r="F166" s="41">
        <f>E166-D166</f>
        <v>0.20999999999999996</v>
      </c>
      <c r="G166" s="63" t="s">
        <v>23</v>
      </c>
      <c r="H166" s="397"/>
      <c r="I166" s="72" t="s">
        <v>52</v>
      </c>
      <c r="J166" s="72" t="s">
        <v>52</v>
      </c>
      <c r="M166" s="347"/>
    </row>
    <row r="167" spans="2:16" x14ac:dyDescent="0.25">
      <c r="B167" s="82" t="s">
        <v>296</v>
      </c>
      <c r="C167" s="50" t="s">
        <v>297</v>
      </c>
      <c r="D167" s="37">
        <v>0</v>
      </c>
      <c r="E167" s="37">
        <v>0.52300000000000002</v>
      </c>
      <c r="F167" s="37">
        <f t="shared" ref="F167:F199" si="19">E167-D167</f>
        <v>0.52300000000000002</v>
      </c>
      <c r="G167" s="65" t="s">
        <v>15</v>
      </c>
      <c r="H167" s="39">
        <v>248</v>
      </c>
      <c r="I167" s="39" t="s">
        <v>22</v>
      </c>
      <c r="J167" s="39" t="s">
        <v>22</v>
      </c>
      <c r="M167" s="347"/>
    </row>
    <row r="168" spans="2:16" x14ac:dyDescent="0.25">
      <c r="B168" s="83"/>
      <c r="C168" s="51" t="s">
        <v>298</v>
      </c>
      <c r="D168" s="41">
        <v>0.52300000000000002</v>
      </c>
      <c r="E168" s="41">
        <v>0.9</v>
      </c>
      <c r="F168" s="41">
        <f t="shared" si="19"/>
        <v>0.377</v>
      </c>
      <c r="G168" s="63" t="s">
        <v>51</v>
      </c>
      <c r="H168" s="63">
        <v>93</v>
      </c>
      <c r="I168" s="42" t="s">
        <v>52</v>
      </c>
      <c r="J168" s="42" t="s">
        <v>52</v>
      </c>
      <c r="M168" s="347"/>
    </row>
    <row r="169" spans="2:16" ht="25.5" customHeight="1" x14ac:dyDescent="0.25">
      <c r="B169" s="466" t="s">
        <v>299</v>
      </c>
      <c r="C169" s="50" t="s">
        <v>300</v>
      </c>
      <c r="D169" s="37">
        <v>0</v>
      </c>
      <c r="E169" s="37">
        <v>0.90500000000000003</v>
      </c>
      <c r="F169" s="37">
        <f t="shared" si="19"/>
        <v>0.90500000000000003</v>
      </c>
      <c r="G169" s="43" t="s">
        <v>15</v>
      </c>
      <c r="H169" s="39">
        <v>675</v>
      </c>
      <c r="I169" s="4" t="s">
        <v>16</v>
      </c>
      <c r="J169" s="4" t="s">
        <v>16</v>
      </c>
      <c r="M169" s="347"/>
    </row>
    <row r="170" spans="2:16" x14ac:dyDescent="0.25">
      <c r="B170" s="467"/>
      <c r="C170" s="451" t="s">
        <v>298</v>
      </c>
      <c r="D170" s="47">
        <v>0</v>
      </c>
      <c r="E170" s="38">
        <v>0.18</v>
      </c>
      <c r="F170" s="38">
        <f t="shared" si="19"/>
        <v>0.18</v>
      </c>
      <c r="G170" s="46" t="s">
        <v>51</v>
      </c>
      <c r="H170" s="40">
        <v>12</v>
      </c>
      <c r="I170" s="4" t="s">
        <v>52</v>
      </c>
      <c r="J170" s="4" t="s">
        <v>52</v>
      </c>
      <c r="M170" s="347"/>
    </row>
    <row r="171" spans="2:16" ht="25.5" customHeight="1" x14ac:dyDescent="0.25">
      <c r="B171" s="467"/>
      <c r="C171" s="451"/>
      <c r="D171" s="47">
        <v>0</v>
      </c>
      <c r="E171" s="38">
        <v>0.14000000000000001</v>
      </c>
      <c r="F171" s="38">
        <f t="shared" si="19"/>
        <v>0.14000000000000001</v>
      </c>
      <c r="G171" s="46" t="s">
        <v>15</v>
      </c>
      <c r="H171" s="40">
        <v>73</v>
      </c>
      <c r="I171" s="4" t="s">
        <v>52</v>
      </c>
      <c r="J171" s="4" t="s">
        <v>52</v>
      </c>
      <c r="M171" s="347"/>
    </row>
    <row r="172" spans="2:16" ht="25.5" customHeight="1" x14ac:dyDescent="0.25">
      <c r="B172" s="467"/>
      <c r="C172" s="451"/>
      <c r="D172" s="47">
        <v>0</v>
      </c>
      <c r="E172" s="38">
        <v>0.17</v>
      </c>
      <c r="F172" s="38">
        <f t="shared" si="19"/>
        <v>0.17</v>
      </c>
      <c r="G172" s="46" t="s">
        <v>15</v>
      </c>
      <c r="H172" s="446">
        <v>71</v>
      </c>
      <c r="I172" s="4" t="s">
        <v>52</v>
      </c>
      <c r="J172" s="4" t="s">
        <v>52</v>
      </c>
      <c r="M172" s="347"/>
    </row>
    <row r="173" spans="2:16" ht="14.45" customHeight="1" x14ac:dyDescent="0.25">
      <c r="B173" s="467"/>
      <c r="C173" s="451"/>
      <c r="D173" s="47">
        <v>0.17</v>
      </c>
      <c r="E173" s="38">
        <v>0.76200000000000001</v>
      </c>
      <c r="F173" s="38">
        <f t="shared" si="19"/>
        <v>0.59199999999999997</v>
      </c>
      <c r="G173" s="46" t="s">
        <v>51</v>
      </c>
      <c r="H173" s="398"/>
      <c r="I173" s="4" t="s">
        <v>52</v>
      </c>
      <c r="J173" s="4" t="s">
        <v>52</v>
      </c>
      <c r="M173" s="347"/>
    </row>
    <row r="174" spans="2:16" ht="25.5" customHeight="1" x14ac:dyDescent="0.25">
      <c r="B174" s="467"/>
      <c r="C174" s="451"/>
      <c r="D174" s="47">
        <v>0</v>
      </c>
      <c r="E174" s="38">
        <v>0.14499999999999999</v>
      </c>
      <c r="F174" s="38">
        <f t="shared" si="19"/>
        <v>0.14499999999999999</v>
      </c>
      <c r="G174" s="46" t="s">
        <v>15</v>
      </c>
      <c r="H174" s="398"/>
      <c r="I174" s="4" t="s">
        <v>52</v>
      </c>
      <c r="J174" s="4" t="s">
        <v>52</v>
      </c>
      <c r="M174" s="347"/>
    </row>
    <row r="175" spans="2:16" ht="25.5" customHeight="1" x14ac:dyDescent="0.25">
      <c r="B175" s="468"/>
      <c r="C175" s="452"/>
      <c r="D175" s="48">
        <v>0</v>
      </c>
      <c r="E175" s="41">
        <v>0.11</v>
      </c>
      <c r="F175" s="41">
        <f t="shared" si="19"/>
        <v>0.11</v>
      </c>
      <c r="G175" s="44" t="s">
        <v>15</v>
      </c>
      <c r="H175" s="397"/>
      <c r="I175" s="4" t="s">
        <v>52</v>
      </c>
      <c r="J175" s="4" t="s">
        <v>52</v>
      </c>
      <c r="M175" s="347"/>
    </row>
    <row r="176" spans="2:16" x14ac:dyDescent="0.25">
      <c r="B176" s="84" t="s">
        <v>301</v>
      </c>
      <c r="C176" s="52" t="s">
        <v>302</v>
      </c>
      <c r="D176" s="3">
        <v>0</v>
      </c>
      <c r="E176" s="3">
        <v>0.53</v>
      </c>
      <c r="F176" s="3">
        <f t="shared" si="19"/>
        <v>0.53</v>
      </c>
      <c r="G176" s="20" t="s">
        <v>15</v>
      </c>
      <c r="H176" s="4">
        <v>576</v>
      </c>
      <c r="I176" s="4" t="s">
        <v>16</v>
      </c>
      <c r="J176" s="4" t="s">
        <v>16</v>
      </c>
      <c r="M176" s="347"/>
    </row>
    <row r="177" spans="2:13" x14ac:dyDescent="0.25">
      <c r="B177" s="84" t="s">
        <v>303</v>
      </c>
      <c r="C177" s="52" t="s">
        <v>304</v>
      </c>
      <c r="D177" s="3">
        <v>0</v>
      </c>
      <c r="E177" s="3">
        <v>0.5</v>
      </c>
      <c r="F177" s="3">
        <f t="shared" si="19"/>
        <v>0.5</v>
      </c>
      <c r="G177" s="20" t="s">
        <v>15</v>
      </c>
      <c r="H177" s="4">
        <v>72</v>
      </c>
      <c r="I177" s="4" t="s">
        <v>52</v>
      </c>
      <c r="J177" s="4" t="s">
        <v>52</v>
      </c>
      <c r="M177" s="347"/>
    </row>
    <row r="178" spans="2:13" x14ac:dyDescent="0.25">
      <c r="B178" s="84" t="s">
        <v>305</v>
      </c>
      <c r="C178" s="52" t="s">
        <v>306</v>
      </c>
      <c r="D178" s="3">
        <v>0</v>
      </c>
      <c r="E178" s="3">
        <v>0.13700000000000001</v>
      </c>
      <c r="F178" s="3">
        <f t="shared" si="19"/>
        <v>0.13700000000000001</v>
      </c>
      <c r="G178" s="20" t="s">
        <v>15</v>
      </c>
      <c r="H178" s="4">
        <v>12</v>
      </c>
      <c r="I178" s="4" t="s">
        <v>52</v>
      </c>
      <c r="J178" s="4" t="s">
        <v>52</v>
      </c>
      <c r="M178" s="347"/>
    </row>
    <row r="179" spans="2:13" x14ac:dyDescent="0.25">
      <c r="B179" s="84" t="s">
        <v>307</v>
      </c>
      <c r="C179" s="52" t="s">
        <v>308</v>
      </c>
      <c r="D179" s="3">
        <v>0</v>
      </c>
      <c r="E179" s="3">
        <v>0.125</v>
      </c>
      <c r="F179" s="3">
        <f t="shared" si="19"/>
        <v>0.125</v>
      </c>
      <c r="G179" s="20" t="s">
        <v>15</v>
      </c>
      <c r="H179" s="4">
        <v>9</v>
      </c>
      <c r="I179" s="4" t="s">
        <v>52</v>
      </c>
      <c r="J179" s="4" t="s">
        <v>52</v>
      </c>
      <c r="M179" s="347"/>
    </row>
    <row r="180" spans="2:13" x14ac:dyDescent="0.25">
      <c r="B180" s="85" t="s">
        <v>309</v>
      </c>
      <c r="C180" s="53" t="s">
        <v>310</v>
      </c>
      <c r="D180" s="3">
        <v>0</v>
      </c>
      <c r="E180" s="3">
        <v>0.29599999999999999</v>
      </c>
      <c r="F180" s="3">
        <f t="shared" si="19"/>
        <v>0.29599999999999999</v>
      </c>
      <c r="G180" s="20" t="s">
        <v>15</v>
      </c>
      <c r="H180" s="4">
        <v>67</v>
      </c>
      <c r="I180" s="4" t="s">
        <v>52</v>
      </c>
      <c r="J180" s="4" t="s">
        <v>52</v>
      </c>
      <c r="M180" s="347"/>
    </row>
    <row r="181" spans="2:13" x14ac:dyDescent="0.25">
      <c r="B181" s="84" t="s">
        <v>311</v>
      </c>
      <c r="C181" s="52" t="s">
        <v>312</v>
      </c>
      <c r="D181" s="3">
        <v>0</v>
      </c>
      <c r="E181" s="3">
        <v>0.14899999999999999</v>
      </c>
      <c r="F181" s="3">
        <f t="shared" si="19"/>
        <v>0.14899999999999999</v>
      </c>
      <c r="G181" s="20" t="s">
        <v>15</v>
      </c>
      <c r="H181" s="4">
        <v>14</v>
      </c>
      <c r="I181" s="4" t="s">
        <v>52</v>
      </c>
      <c r="J181" s="4" t="s">
        <v>52</v>
      </c>
      <c r="M181" s="347"/>
    </row>
    <row r="182" spans="2:13" x14ac:dyDescent="0.25">
      <c r="B182" s="84" t="s">
        <v>313</v>
      </c>
      <c r="C182" s="52" t="s">
        <v>314</v>
      </c>
      <c r="D182" s="3">
        <v>0</v>
      </c>
      <c r="E182" s="3">
        <v>0.17100000000000001</v>
      </c>
      <c r="F182" s="3">
        <f t="shared" si="19"/>
        <v>0.17100000000000001</v>
      </c>
      <c r="G182" s="20" t="s">
        <v>15</v>
      </c>
      <c r="H182" s="4">
        <v>100</v>
      </c>
      <c r="I182" s="4" t="s">
        <v>52</v>
      </c>
      <c r="J182" s="4" t="s">
        <v>52</v>
      </c>
      <c r="M182" s="347"/>
    </row>
    <row r="183" spans="2:13" x14ac:dyDescent="0.25">
      <c r="B183" s="84" t="s">
        <v>315</v>
      </c>
      <c r="C183" s="52" t="s">
        <v>316</v>
      </c>
      <c r="D183" s="3">
        <v>0</v>
      </c>
      <c r="E183" s="3">
        <v>0.22</v>
      </c>
      <c r="F183" s="3">
        <f t="shared" si="19"/>
        <v>0.22</v>
      </c>
      <c r="G183" s="20" t="s">
        <v>15</v>
      </c>
      <c r="H183" s="20">
        <v>101</v>
      </c>
      <c r="I183" s="4" t="s">
        <v>52</v>
      </c>
      <c r="J183" s="4" t="s">
        <v>52</v>
      </c>
      <c r="M183" s="347"/>
    </row>
    <row r="184" spans="2:13" x14ac:dyDescent="0.25">
      <c r="B184" s="84" t="s">
        <v>317</v>
      </c>
      <c r="C184" s="52" t="s">
        <v>318</v>
      </c>
      <c r="D184" s="3">
        <v>0</v>
      </c>
      <c r="E184" s="3">
        <v>0.24399999999999999</v>
      </c>
      <c r="F184" s="3">
        <f t="shared" si="19"/>
        <v>0.24399999999999999</v>
      </c>
      <c r="G184" s="20" t="s">
        <v>15</v>
      </c>
      <c r="H184" s="4">
        <v>20</v>
      </c>
      <c r="I184" s="4" t="s">
        <v>52</v>
      </c>
      <c r="J184" s="4" t="s">
        <v>52</v>
      </c>
      <c r="M184" s="347"/>
    </row>
    <row r="185" spans="2:13" x14ac:dyDescent="0.25">
      <c r="B185" s="84" t="s">
        <v>319</v>
      </c>
      <c r="C185" s="52" t="s">
        <v>320</v>
      </c>
      <c r="D185" s="3">
        <v>0</v>
      </c>
      <c r="E185" s="3">
        <v>0.17499999999999999</v>
      </c>
      <c r="F185" s="3">
        <f t="shared" si="19"/>
        <v>0.17499999999999999</v>
      </c>
      <c r="G185" s="20" t="s">
        <v>15</v>
      </c>
      <c r="H185" s="4">
        <v>28</v>
      </c>
      <c r="I185" s="4" t="s">
        <v>52</v>
      </c>
      <c r="J185" s="4" t="s">
        <v>52</v>
      </c>
      <c r="M185" s="347"/>
    </row>
    <row r="186" spans="2:13" x14ac:dyDescent="0.25">
      <c r="B186" s="84" t="s">
        <v>321</v>
      </c>
      <c r="C186" s="52" t="s">
        <v>322</v>
      </c>
      <c r="D186" s="3">
        <v>0</v>
      </c>
      <c r="E186" s="3">
        <v>0.377</v>
      </c>
      <c r="F186" s="3">
        <f t="shared" si="19"/>
        <v>0.377</v>
      </c>
      <c r="G186" s="20" t="s">
        <v>15</v>
      </c>
      <c r="H186" s="4">
        <v>75</v>
      </c>
      <c r="I186" s="4" t="s">
        <v>52</v>
      </c>
      <c r="J186" s="4" t="s">
        <v>52</v>
      </c>
      <c r="M186" s="347"/>
    </row>
    <row r="187" spans="2:13" x14ac:dyDescent="0.25">
      <c r="B187" s="84" t="s">
        <v>323</v>
      </c>
      <c r="C187" s="52" t="s">
        <v>324</v>
      </c>
      <c r="D187" s="3">
        <v>0</v>
      </c>
      <c r="E187" s="3">
        <v>0.13300000000000001</v>
      </c>
      <c r="F187" s="3">
        <f t="shared" si="19"/>
        <v>0.13300000000000001</v>
      </c>
      <c r="G187" s="20" t="s">
        <v>15</v>
      </c>
      <c r="H187" s="4">
        <v>42</v>
      </c>
      <c r="I187" s="4" t="s">
        <v>52</v>
      </c>
      <c r="J187" s="4" t="s">
        <v>52</v>
      </c>
      <c r="M187" s="347"/>
    </row>
    <row r="188" spans="2:13" x14ac:dyDescent="0.25">
      <c r="B188" s="84" t="s">
        <v>325</v>
      </c>
      <c r="C188" s="52" t="s">
        <v>326</v>
      </c>
      <c r="D188" s="3">
        <v>0</v>
      </c>
      <c r="E188" s="3">
        <v>0.215</v>
      </c>
      <c r="F188" s="3">
        <f t="shared" si="19"/>
        <v>0.215</v>
      </c>
      <c r="G188" s="20" t="s">
        <v>15</v>
      </c>
      <c r="H188" s="4">
        <v>386</v>
      </c>
      <c r="I188" s="4" t="s">
        <v>22</v>
      </c>
      <c r="J188" s="4" t="s">
        <v>22</v>
      </c>
      <c r="M188" s="347"/>
    </row>
    <row r="189" spans="2:13" x14ac:dyDescent="0.25">
      <c r="B189" s="84" t="s">
        <v>327</v>
      </c>
      <c r="C189" s="52" t="s">
        <v>328</v>
      </c>
      <c r="D189" s="3">
        <v>0</v>
      </c>
      <c r="E189" s="3">
        <v>0.16300000000000001</v>
      </c>
      <c r="F189" s="3">
        <f t="shared" si="19"/>
        <v>0.16300000000000001</v>
      </c>
      <c r="G189" s="20" t="s">
        <v>15</v>
      </c>
      <c r="H189" s="4">
        <v>27</v>
      </c>
      <c r="I189" s="4" t="s">
        <v>52</v>
      </c>
      <c r="J189" s="4" t="s">
        <v>52</v>
      </c>
      <c r="M189" s="347"/>
    </row>
    <row r="190" spans="2:13" x14ac:dyDescent="0.25">
      <c r="B190" s="84" t="s">
        <v>329</v>
      </c>
      <c r="C190" s="52" t="s">
        <v>330</v>
      </c>
      <c r="D190" s="3">
        <v>0</v>
      </c>
      <c r="E190" s="3">
        <v>0.221</v>
      </c>
      <c r="F190" s="3">
        <f t="shared" si="19"/>
        <v>0.221</v>
      </c>
      <c r="G190" s="20" t="s">
        <v>15</v>
      </c>
      <c r="H190" s="4">
        <v>188</v>
      </c>
      <c r="I190" s="4" t="s">
        <v>22</v>
      </c>
      <c r="J190" s="4" t="s">
        <v>22</v>
      </c>
      <c r="M190" s="347"/>
    </row>
    <row r="191" spans="2:13" x14ac:dyDescent="0.25">
      <c r="B191" s="84" t="s">
        <v>331</v>
      </c>
      <c r="C191" s="52" t="s">
        <v>332</v>
      </c>
      <c r="D191" s="3">
        <v>0</v>
      </c>
      <c r="E191" s="3">
        <v>7.3999999999999996E-2</v>
      </c>
      <c r="F191" s="3">
        <f t="shared" si="19"/>
        <v>7.3999999999999996E-2</v>
      </c>
      <c r="G191" s="20" t="s">
        <v>15</v>
      </c>
      <c r="H191" s="4">
        <v>10</v>
      </c>
      <c r="I191" s="4" t="s">
        <v>52</v>
      </c>
      <c r="J191" s="4" t="s">
        <v>52</v>
      </c>
      <c r="M191" s="347"/>
    </row>
    <row r="192" spans="2:13" x14ac:dyDescent="0.25">
      <c r="B192" s="84" t="s">
        <v>333</v>
      </c>
      <c r="C192" s="52" t="s">
        <v>334</v>
      </c>
      <c r="D192" s="3">
        <v>0</v>
      </c>
      <c r="E192" s="3">
        <v>0.32</v>
      </c>
      <c r="F192" s="3">
        <f t="shared" si="19"/>
        <v>0.32</v>
      </c>
      <c r="G192" s="20" t="s">
        <v>15</v>
      </c>
      <c r="H192" s="4">
        <v>56</v>
      </c>
      <c r="I192" s="4" t="s">
        <v>52</v>
      </c>
      <c r="J192" s="4" t="s">
        <v>52</v>
      </c>
      <c r="M192" s="347"/>
    </row>
    <row r="193" spans="2:13" x14ac:dyDescent="0.25">
      <c r="B193" s="84" t="s">
        <v>335</v>
      </c>
      <c r="C193" s="52" t="s">
        <v>336</v>
      </c>
      <c r="D193" s="3">
        <v>0</v>
      </c>
      <c r="E193" s="3">
        <v>2.093</v>
      </c>
      <c r="F193" s="3">
        <f t="shared" si="19"/>
        <v>2.093</v>
      </c>
      <c r="G193" s="20" t="s">
        <v>15</v>
      </c>
      <c r="H193" s="4">
        <v>23861</v>
      </c>
      <c r="I193" s="4" t="s">
        <v>19</v>
      </c>
      <c r="J193" s="4" t="s">
        <v>19</v>
      </c>
      <c r="M193" s="347"/>
    </row>
    <row r="194" spans="2:13" x14ac:dyDescent="0.25">
      <c r="B194" s="84" t="s">
        <v>337</v>
      </c>
      <c r="C194" s="52" t="s">
        <v>338</v>
      </c>
      <c r="D194" s="3">
        <v>0</v>
      </c>
      <c r="E194" s="3">
        <v>0.316</v>
      </c>
      <c r="F194" s="3">
        <f t="shared" si="19"/>
        <v>0.316</v>
      </c>
      <c r="G194" s="20" t="s">
        <v>15</v>
      </c>
      <c r="H194" s="4">
        <v>173</v>
      </c>
      <c r="I194" s="4" t="s">
        <v>22</v>
      </c>
      <c r="J194" s="4" t="s">
        <v>22</v>
      </c>
      <c r="M194" s="347"/>
    </row>
    <row r="195" spans="2:13" x14ac:dyDescent="0.25">
      <c r="B195" s="84" t="s">
        <v>339</v>
      </c>
      <c r="C195" s="52" t="s">
        <v>340</v>
      </c>
      <c r="D195" s="3">
        <v>0</v>
      </c>
      <c r="E195" s="3">
        <v>0.316</v>
      </c>
      <c r="F195" s="3">
        <f t="shared" si="19"/>
        <v>0.316</v>
      </c>
      <c r="G195" s="20" t="s">
        <v>15</v>
      </c>
      <c r="H195" s="4">
        <v>28</v>
      </c>
      <c r="I195" s="4" t="s">
        <v>52</v>
      </c>
      <c r="J195" s="4" t="s">
        <v>52</v>
      </c>
      <c r="M195" s="347"/>
    </row>
    <row r="196" spans="2:13" x14ac:dyDescent="0.25">
      <c r="B196" s="84" t="s">
        <v>341</v>
      </c>
      <c r="C196" s="52" t="s">
        <v>342</v>
      </c>
      <c r="D196" s="3">
        <v>0</v>
      </c>
      <c r="E196" s="3">
        <v>0.41599999999999998</v>
      </c>
      <c r="F196" s="3">
        <f t="shared" si="19"/>
        <v>0.41599999999999998</v>
      </c>
      <c r="G196" s="20" t="s">
        <v>15</v>
      </c>
      <c r="H196" s="320">
        <v>1911</v>
      </c>
      <c r="I196" s="4" t="s">
        <v>19</v>
      </c>
      <c r="J196" s="4" t="s">
        <v>19</v>
      </c>
      <c r="M196" s="347"/>
    </row>
    <row r="197" spans="2:13" x14ac:dyDescent="0.25">
      <c r="B197" s="84" t="s">
        <v>343</v>
      </c>
      <c r="C197" s="52" t="s">
        <v>344</v>
      </c>
      <c r="D197" s="3">
        <v>0</v>
      </c>
      <c r="E197" s="3">
        <v>0.438</v>
      </c>
      <c r="F197" s="3">
        <f t="shared" si="19"/>
        <v>0.438</v>
      </c>
      <c r="G197" s="20" t="s">
        <v>15</v>
      </c>
      <c r="H197" s="320">
        <v>1396</v>
      </c>
      <c r="I197" s="4" t="s">
        <v>19</v>
      </c>
      <c r="J197" s="4" t="s">
        <v>19</v>
      </c>
      <c r="M197" s="347"/>
    </row>
    <row r="198" spans="2:13" x14ac:dyDescent="0.25">
      <c r="B198" s="84" t="s">
        <v>343</v>
      </c>
      <c r="C198" s="52" t="s">
        <v>345</v>
      </c>
      <c r="D198" s="3">
        <v>0</v>
      </c>
      <c r="E198" s="3">
        <v>1.7430000000000001</v>
      </c>
      <c r="F198" s="3">
        <f t="shared" si="19"/>
        <v>1.7430000000000001</v>
      </c>
      <c r="G198" s="20" t="s">
        <v>15</v>
      </c>
      <c r="H198" s="4">
        <v>3815</v>
      </c>
      <c r="I198" s="4" t="s">
        <v>19</v>
      </c>
      <c r="J198" s="4" t="s">
        <v>19</v>
      </c>
      <c r="M198" s="347"/>
    </row>
    <row r="199" spans="2:13" x14ac:dyDescent="0.25">
      <c r="B199" s="85" t="s">
        <v>343</v>
      </c>
      <c r="C199" s="53" t="s">
        <v>346</v>
      </c>
      <c r="D199" s="17">
        <v>0</v>
      </c>
      <c r="E199" s="17">
        <v>2.8879999999999999</v>
      </c>
      <c r="F199" s="17">
        <f t="shared" si="19"/>
        <v>2.8879999999999999</v>
      </c>
      <c r="G199" s="31" t="s">
        <v>15</v>
      </c>
      <c r="H199" s="4">
        <v>16241</v>
      </c>
      <c r="I199" s="4" t="s">
        <v>19</v>
      </c>
      <c r="J199" s="4" t="s">
        <v>19</v>
      </c>
      <c r="M199" s="347"/>
    </row>
    <row r="200" spans="2:13" x14ac:dyDescent="0.25">
      <c r="B200" s="84" t="s">
        <v>347</v>
      </c>
      <c r="C200" s="52" t="s">
        <v>348</v>
      </c>
      <c r="D200" s="3">
        <v>0</v>
      </c>
      <c r="E200" s="3">
        <v>0.96099999999999997</v>
      </c>
      <c r="F200" s="3">
        <f>E200-D200</f>
        <v>0.96099999999999997</v>
      </c>
      <c r="G200" s="20" t="s">
        <v>15</v>
      </c>
      <c r="H200" s="4">
        <v>1317</v>
      </c>
      <c r="I200" s="4" t="s">
        <v>19</v>
      </c>
      <c r="J200" s="4" t="s">
        <v>19</v>
      </c>
      <c r="M200" s="347"/>
    </row>
    <row r="201" spans="2:13" ht="15.75" thickBot="1" x14ac:dyDescent="0.3">
      <c r="B201" s="86" t="s">
        <v>349</v>
      </c>
      <c r="C201" s="87" t="s">
        <v>350</v>
      </c>
      <c r="D201" s="88">
        <v>0</v>
      </c>
      <c r="E201" s="88">
        <v>0.26200000000000001</v>
      </c>
      <c r="F201" s="88">
        <f>E201-D201</f>
        <v>0.26200000000000001</v>
      </c>
      <c r="G201" s="295" t="s">
        <v>15</v>
      </c>
      <c r="H201" s="88">
        <v>328</v>
      </c>
      <c r="I201" s="62" t="s">
        <v>22</v>
      </c>
      <c r="J201" s="62" t="s">
        <v>22</v>
      </c>
      <c r="M201" s="347"/>
    </row>
    <row r="204" spans="2:13" x14ac:dyDescent="0.25">
      <c r="B204" s="431" t="s">
        <v>601</v>
      </c>
      <c r="C204" s="431"/>
      <c r="D204" s="431"/>
      <c r="E204" s="431"/>
      <c r="F204" s="431"/>
      <c r="G204" s="431"/>
      <c r="H204" s="431"/>
      <c r="I204" s="431"/>
      <c r="J204" s="431"/>
    </row>
    <row r="205" spans="2:13" ht="36.75" customHeight="1" thickBot="1" x14ac:dyDescent="0.3">
      <c r="B205" s="431"/>
      <c r="C205" s="431"/>
      <c r="D205" s="431"/>
      <c r="E205" s="431"/>
      <c r="F205" s="431"/>
      <c r="G205" s="431"/>
      <c r="H205" s="431"/>
      <c r="I205" s="431"/>
      <c r="J205" s="431"/>
    </row>
    <row r="206" spans="2:13" ht="19.5" thickBot="1" x14ac:dyDescent="0.35">
      <c r="B206" s="408" t="s">
        <v>372</v>
      </c>
      <c r="C206" s="409"/>
      <c r="D206" s="409"/>
      <c r="E206" s="409"/>
      <c r="F206" s="409"/>
      <c r="G206" s="409"/>
      <c r="H206" s="409"/>
      <c r="I206" s="409"/>
      <c r="J206" s="410"/>
    </row>
    <row r="207" spans="2:13" ht="15.75" x14ac:dyDescent="0.25">
      <c r="B207" s="432" t="s">
        <v>1</v>
      </c>
      <c r="C207" s="434" t="s">
        <v>83</v>
      </c>
      <c r="D207" s="436" t="s">
        <v>84</v>
      </c>
      <c r="E207" s="437"/>
      <c r="F207" s="438" t="s">
        <v>85</v>
      </c>
      <c r="G207" s="440" t="s">
        <v>5</v>
      </c>
      <c r="H207" s="438" t="s">
        <v>6</v>
      </c>
      <c r="I207" s="442" t="s">
        <v>7</v>
      </c>
      <c r="J207" s="443"/>
    </row>
    <row r="208" spans="2:13" ht="32.25" thickBot="1" x14ac:dyDescent="0.3">
      <c r="B208" s="433"/>
      <c r="C208" s="435"/>
      <c r="D208" s="282" t="s">
        <v>8</v>
      </c>
      <c r="E208" s="282" t="s">
        <v>9</v>
      </c>
      <c r="F208" s="439"/>
      <c r="G208" s="441"/>
      <c r="H208" s="439"/>
      <c r="I208" s="283" t="s">
        <v>11</v>
      </c>
      <c r="J208" s="389" t="s">
        <v>10</v>
      </c>
    </row>
    <row r="209" spans="2:10" ht="20.25" x14ac:dyDescent="0.25">
      <c r="B209" s="427" t="s">
        <v>579</v>
      </c>
      <c r="C209" s="428"/>
      <c r="D209" s="428"/>
      <c r="E209" s="428"/>
      <c r="F209" s="428"/>
      <c r="G209" s="428"/>
      <c r="H209" s="428"/>
      <c r="I209" s="428"/>
      <c r="J209" s="429"/>
    </row>
    <row r="210" spans="2:10" ht="15.75" x14ac:dyDescent="0.25">
      <c r="B210" s="284"/>
      <c r="C210" s="285" t="s">
        <v>580</v>
      </c>
      <c r="D210" s="286">
        <v>0</v>
      </c>
      <c r="E210" s="286">
        <v>0.40200000000000002</v>
      </c>
      <c r="F210" s="286">
        <f>E210-D210</f>
        <v>0.40200000000000002</v>
      </c>
      <c r="G210" s="284" t="s">
        <v>581</v>
      </c>
      <c r="H210" s="287">
        <v>253</v>
      </c>
      <c r="I210" s="287" t="s">
        <v>22</v>
      </c>
      <c r="J210" s="287" t="s">
        <v>22</v>
      </c>
    </row>
    <row r="211" spans="2:10" ht="15.75" x14ac:dyDescent="0.25">
      <c r="B211" s="284"/>
      <c r="C211" s="285" t="s">
        <v>582</v>
      </c>
      <c r="D211" s="286">
        <v>0</v>
      </c>
      <c r="E211" s="286">
        <v>0.9</v>
      </c>
      <c r="F211" s="286">
        <f t="shared" ref="F211:F215" si="20">E211-D211</f>
        <v>0.9</v>
      </c>
      <c r="G211" s="284" t="s">
        <v>581</v>
      </c>
      <c r="H211" s="287">
        <v>131</v>
      </c>
      <c r="I211" s="287" t="s">
        <v>22</v>
      </c>
      <c r="J211" s="287" t="s">
        <v>22</v>
      </c>
    </row>
    <row r="212" spans="2:10" ht="31.5" x14ac:dyDescent="0.25">
      <c r="B212" s="288"/>
      <c r="C212" s="285" t="s">
        <v>431</v>
      </c>
      <c r="D212" s="286">
        <v>0</v>
      </c>
      <c r="E212" s="286">
        <v>0.17</v>
      </c>
      <c r="F212" s="286">
        <f t="shared" si="20"/>
        <v>0.17</v>
      </c>
      <c r="G212" s="284" t="s">
        <v>23</v>
      </c>
      <c r="H212" s="287">
        <v>18</v>
      </c>
      <c r="I212" s="287" t="s">
        <v>52</v>
      </c>
      <c r="J212" s="287" t="s">
        <v>52</v>
      </c>
    </row>
    <row r="213" spans="2:10" ht="31.5" x14ac:dyDescent="0.25">
      <c r="B213" s="284"/>
      <c r="C213" s="285" t="s">
        <v>583</v>
      </c>
      <c r="D213" s="286">
        <v>0</v>
      </c>
      <c r="E213" s="286">
        <v>0.2</v>
      </c>
      <c r="F213" s="286">
        <f t="shared" si="20"/>
        <v>0.2</v>
      </c>
      <c r="G213" s="284" t="s">
        <v>584</v>
      </c>
      <c r="H213" s="287">
        <v>88</v>
      </c>
      <c r="I213" s="287" t="s">
        <v>52</v>
      </c>
      <c r="J213" s="287" t="s">
        <v>52</v>
      </c>
    </row>
    <row r="214" spans="2:10" ht="31.5" x14ac:dyDescent="0.25">
      <c r="B214" s="284"/>
      <c r="C214" s="276" t="s">
        <v>585</v>
      </c>
      <c r="D214" s="286">
        <v>0</v>
      </c>
      <c r="E214" s="286">
        <v>0.5</v>
      </c>
      <c r="F214" s="286">
        <f t="shared" si="20"/>
        <v>0.5</v>
      </c>
      <c r="G214" s="284" t="s">
        <v>23</v>
      </c>
      <c r="H214" s="287">
        <v>216</v>
      </c>
      <c r="I214" s="287" t="s">
        <v>22</v>
      </c>
      <c r="J214" s="287" t="s">
        <v>22</v>
      </c>
    </row>
    <row r="215" spans="2:10" ht="31.5" x14ac:dyDescent="0.25">
      <c r="B215" s="284"/>
      <c r="C215" s="276" t="s">
        <v>405</v>
      </c>
      <c r="D215" s="286">
        <v>0</v>
      </c>
      <c r="E215" s="286">
        <v>0.41</v>
      </c>
      <c r="F215" s="286">
        <f t="shared" si="20"/>
        <v>0.41</v>
      </c>
      <c r="G215" s="284" t="s">
        <v>23</v>
      </c>
      <c r="H215" s="287">
        <v>21</v>
      </c>
      <c r="I215" s="287" t="s">
        <v>52</v>
      </c>
      <c r="J215" s="287" t="s">
        <v>52</v>
      </c>
    </row>
    <row r="216" spans="2:10" ht="45.75" thickBot="1" x14ac:dyDescent="0.3">
      <c r="B216" s="284"/>
      <c r="C216" s="277" t="s">
        <v>595</v>
      </c>
      <c r="D216" s="286">
        <v>0</v>
      </c>
      <c r="E216" s="286">
        <v>0.1</v>
      </c>
      <c r="F216" s="286">
        <v>0.1</v>
      </c>
      <c r="G216" s="284" t="s">
        <v>23</v>
      </c>
      <c r="H216" s="287">
        <v>105</v>
      </c>
      <c r="I216" s="287" t="s">
        <v>22</v>
      </c>
      <c r="J216" s="287" t="s">
        <v>22</v>
      </c>
    </row>
    <row r="217" spans="2:10" ht="20.25" x14ac:dyDescent="0.25">
      <c r="B217" s="427" t="s">
        <v>293</v>
      </c>
      <c r="C217" s="428"/>
      <c r="D217" s="428"/>
      <c r="E217" s="428"/>
      <c r="F217" s="428"/>
      <c r="G217" s="428"/>
      <c r="H217" s="428"/>
      <c r="I217" s="428"/>
      <c r="J217" s="429"/>
    </row>
    <row r="218" spans="2:10" ht="31.5" x14ac:dyDescent="0.25">
      <c r="B218" s="288" t="s">
        <v>349</v>
      </c>
      <c r="C218" s="285" t="s">
        <v>350</v>
      </c>
      <c r="D218" s="286">
        <v>0.34</v>
      </c>
      <c r="E218" s="286">
        <v>0.57999999999999996</v>
      </c>
      <c r="F218" s="286">
        <f t="shared" ref="F218:F219" si="21">E218-D218</f>
        <v>0.23999999999999994</v>
      </c>
      <c r="G218" s="284" t="s">
        <v>23</v>
      </c>
      <c r="H218" s="287">
        <v>16</v>
      </c>
      <c r="I218" s="287" t="s">
        <v>52</v>
      </c>
      <c r="J218" s="287" t="s">
        <v>52</v>
      </c>
    </row>
    <row r="219" spans="2:10" ht="31.5" x14ac:dyDescent="0.25">
      <c r="B219" s="284" t="s">
        <v>337</v>
      </c>
      <c r="C219" s="285" t="s">
        <v>338</v>
      </c>
      <c r="D219" s="286">
        <v>0.316</v>
      </c>
      <c r="E219" s="286">
        <v>0.67600000000000005</v>
      </c>
      <c r="F219" s="286">
        <f t="shared" si="21"/>
        <v>0.36000000000000004</v>
      </c>
      <c r="G219" s="284" t="s">
        <v>23</v>
      </c>
      <c r="H219" s="287">
        <v>41</v>
      </c>
      <c r="I219" s="287" t="s">
        <v>52</v>
      </c>
      <c r="J219" s="287" t="s">
        <v>52</v>
      </c>
    </row>
    <row r="220" spans="2:10" ht="31.5" x14ac:dyDescent="0.25">
      <c r="B220" s="284"/>
      <c r="C220" s="285" t="s">
        <v>613</v>
      </c>
      <c r="D220" s="286">
        <v>0</v>
      </c>
      <c r="E220" s="286">
        <v>0.92700000000000005</v>
      </c>
      <c r="F220" s="286">
        <f t="shared" ref="F220" si="22">E220-D220</f>
        <v>0.92700000000000005</v>
      </c>
      <c r="G220" s="284" t="s">
        <v>23</v>
      </c>
      <c r="H220" s="287">
        <v>54</v>
      </c>
      <c r="I220" s="287" t="s">
        <v>52</v>
      </c>
      <c r="J220" s="287" t="s">
        <v>52</v>
      </c>
    </row>
  </sheetData>
  <mergeCells count="105">
    <mergeCell ref="K3:M3"/>
    <mergeCell ref="N3:P3"/>
    <mergeCell ref="K4:L4"/>
    <mergeCell ref="M4:M5"/>
    <mergeCell ref="N4:O4"/>
    <mergeCell ref="P4:P5"/>
    <mergeCell ref="J148:J151"/>
    <mergeCell ref="C148:C151"/>
    <mergeCell ref="I148:I151"/>
    <mergeCell ref="J62:J63"/>
    <mergeCell ref="J87:J88"/>
    <mergeCell ref="C95:C97"/>
    <mergeCell ref="J139:J141"/>
    <mergeCell ref="B137:J137"/>
    <mergeCell ref="C139:C141"/>
    <mergeCell ref="B139:B141"/>
    <mergeCell ref="J145:J146"/>
    <mergeCell ref="H139:H141"/>
    <mergeCell ref="I87:I88"/>
    <mergeCell ref="B62:B63"/>
    <mergeCell ref="I62:I63"/>
    <mergeCell ref="C62:C63"/>
    <mergeCell ref="C87:C88"/>
    <mergeCell ref="B87:B88"/>
    <mergeCell ref="B142:B143"/>
    <mergeCell ref="B71:B75"/>
    <mergeCell ref="C99:C100"/>
    <mergeCell ref="B99:B100"/>
    <mergeCell ref="C115:C116"/>
    <mergeCell ref="C123:C124"/>
    <mergeCell ref="B123:B124"/>
    <mergeCell ref="B115:B116"/>
    <mergeCell ref="J45:J46"/>
    <mergeCell ref="B81:B83"/>
    <mergeCell ref="C81:C83"/>
    <mergeCell ref="B65:B69"/>
    <mergeCell ref="H47:H48"/>
    <mergeCell ref="I139:I141"/>
    <mergeCell ref="C28:C29"/>
    <mergeCell ref="B28:B29"/>
    <mergeCell ref="B34:B35"/>
    <mergeCell ref="B40:B42"/>
    <mergeCell ref="C47:C48"/>
    <mergeCell ref="B95:B97"/>
    <mergeCell ref="J47:J48"/>
    <mergeCell ref="I45:I46"/>
    <mergeCell ref="B47:B48"/>
    <mergeCell ref="I145:I146"/>
    <mergeCell ref="B165:B166"/>
    <mergeCell ref="B1:J2"/>
    <mergeCell ref="B3:J3"/>
    <mergeCell ref="C30:C32"/>
    <mergeCell ref="B30:B32"/>
    <mergeCell ref="I4:J4"/>
    <mergeCell ref="B4:B5"/>
    <mergeCell ref="C4:C5"/>
    <mergeCell ref="D4:E4"/>
    <mergeCell ref="F4:F5"/>
    <mergeCell ref="G4:G5"/>
    <mergeCell ref="H4:H5"/>
    <mergeCell ref="C20:C21"/>
    <mergeCell ref="C40:C42"/>
    <mergeCell ref="C85:C86"/>
    <mergeCell ref="B85:B86"/>
    <mergeCell ref="C45:C46"/>
    <mergeCell ref="B20:B21"/>
    <mergeCell ref="C22:C23"/>
    <mergeCell ref="B22:B23"/>
    <mergeCell ref="C34:C35"/>
    <mergeCell ref="B45:B46"/>
    <mergeCell ref="B25:B27"/>
    <mergeCell ref="C155:C156"/>
    <mergeCell ref="H157:H158"/>
    <mergeCell ref="H155:H156"/>
    <mergeCell ref="H165:H166"/>
    <mergeCell ref="J155:J156"/>
    <mergeCell ref="B152:B153"/>
    <mergeCell ref="B169:B175"/>
    <mergeCell ref="B148:B151"/>
    <mergeCell ref="B155:B156"/>
    <mergeCell ref="I155:I156"/>
    <mergeCell ref="B217:J217"/>
    <mergeCell ref="B209:J209"/>
    <mergeCell ref="I47:I48"/>
    <mergeCell ref="B204:J205"/>
    <mergeCell ref="B206:J206"/>
    <mergeCell ref="B207:B208"/>
    <mergeCell ref="C207:C208"/>
    <mergeCell ref="D207:E207"/>
    <mergeCell ref="F207:F208"/>
    <mergeCell ref="G207:G208"/>
    <mergeCell ref="H207:H208"/>
    <mergeCell ref="I207:J207"/>
    <mergeCell ref="B49:B52"/>
    <mergeCell ref="B112:B113"/>
    <mergeCell ref="C112:C113"/>
    <mergeCell ref="H172:H175"/>
    <mergeCell ref="C152:C153"/>
    <mergeCell ref="C165:C166"/>
    <mergeCell ref="C170:C175"/>
    <mergeCell ref="C142:C143"/>
    <mergeCell ref="B164:J164"/>
    <mergeCell ref="B162:J162"/>
    <mergeCell ref="B157:B158"/>
    <mergeCell ref="C157:C158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404"/>
  <sheetViews>
    <sheetView topLeftCell="A76" zoomScale="115" zoomScaleNormal="115" workbookViewId="0">
      <selection activeCell="N7" sqref="N7"/>
    </sheetView>
  </sheetViews>
  <sheetFormatPr defaultRowHeight="15" x14ac:dyDescent="0.25"/>
  <cols>
    <col min="1" max="1" width="5.5703125" style="93" customWidth="1"/>
    <col min="2" max="2" width="6" style="93" customWidth="1"/>
    <col min="3" max="3" width="17.7109375" style="93" customWidth="1"/>
    <col min="4" max="5" width="6.42578125" style="93" customWidth="1"/>
    <col min="6" max="6" width="9.5703125" style="93" customWidth="1"/>
    <col min="7" max="7" width="27.85546875" style="93" hidden="1" customWidth="1"/>
    <col min="8" max="8" width="15.5703125" style="93" customWidth="1"/>
    <col min="9" max="9" width="9.7109375" style="93" customWidth="1"/>
    <col min="10" max="10" width="9.140625" style="93" customWidth="1"/>
    <col min="11" max="11" width="10.5703125" style="93" customWidth="1"/>
    <col min="12" max="14" width="9.140625" style="93"/>
    <col min="15" max="15" width="10.140625" style="93" bestFit="1" customWidth="1"/>
    <col min="16" max="252" width="9.140625" style="93"/>
    <col min="253" max="253" width="5.5703125" style="93" customWidth="1"/>
    <col min="254" max="254" width="6" style="93" customWidth="1"/>
    <col min="255" max="255" width="17.7109375" style="93" customWidth="1"/>
    <col min="256" max="257" width="6.42578125" style="93" customWidth="1"/>
    <col min="258" max="258" width="9.5703125" style="93" customWidth="1"/>
    <col min="259" max="259" width="0" style="93" hidden="1" customWidth="1"/>
    <col min="260" max="260" width="15.5703125" style="93" customWidth="1"/>
    <col min="261" max="261" width="9.7109375" style="93" customWidth="1"/>
    <col min="262" max="262" width="9.140625" style="93" customWidth="1"/>
    <col min="263" max="263" width="10.5703125" style="93" customWidth="1"/>
    <col min="264" max="264" width="19.7109375" style="93" customWidth="1"/>
    <col min="265" max="508" width="9.140625" style="93"/>
    <col min="509" max="509" width="5.5703125" style="93" customWidth="1"/>
    <col min="510" max="510" width="6" style="93" customWidth="1"/>
    <col min="511" max="511" width="17.7109375" style="93" customWidth="1"/>
    <col min="512" max="513" width="6.42578125" style="93" customWidth="1"/>
    <col min="514" max="514" width="9.5703125" style="93" customWidth="1"/>
    <col min="515" max="515" width="0" style="93" hidden="1" customWidth="1"/>
    <col min="516" max="516" width="15.5703125" style="93" customWidth="1"/>
    <col min="517" max="517" width="9.7109375" style="93" customWidth="1"/>
    <col min="518" max="518" width="9.140625" style="93" customWidth="1"/>
    <col min="519" max="519" width="10.5703125" style="93" customWidth="1"/>
    <col min="520" max="520" width="19.7109375" style="93" customWidth="1"/>
    <col min="521" max="764" width="9.140625" style="93"/>
    <col min="765" max="765" width="5.5703125" style="93" customWidth="1"/>
    <col min="766" max="766" width="6" style="93" customWidth="1"/>
    <col min="767" max="767" width="17.7109375" style="93" customWidth="1"/>
    <col min="768" max="769" width="6.42578125" style="93" customWidth="1"/>
    <col min="770" max="770" width="9.5703125" style="93" customWidth="1"/>
    <col min="771" max="771" width="0" style="93" hidden="1" customWidth="1"/>
    <col min="772" max="772" width="15.5703125" style="93" customWidth="1"/>
    <col min="773" max="773" width="9.7109375" style="93" customWidth="1"/>
    <col min="774" max="774" width="9.140625" style="93" customWidth="1"/>
    <col min="775" max="775" width="10.5703125" style="93" customWidth="1"/>
    <col min="776" max="776" width="19.7109375" style="93" customWidth="1"/>
    <col min="777" max="1020" width="9.140625" style="93"/>
    <col min="1021" max="1021" width="5.5703125" style="93" customWidth="1"/>
    <col min="1022" max="1022" width="6" style="93" customWidth="1"/>
    <col min="1023" max="1023" width="17.7109375" style="93" customWidth="1"/>
    <col min="1024" max="1025" width="6.42578125" style="93" customWidth="1"/>
    <col min="1026" max="1026" width="9.5703125" style="93" customWidth="1"/>
    <col min="1027" max="1027" width="0" style="93" hidden="1" customWidth="1"/>
    <col min="1028" max="1028" width="15.5703125" style="93" customWidth="1"/>
    <col min="1029" max="1029" width="9.7109375" style="93" customWidth="1"/>
    <col min="1030" max="1030" width="9.140625" style="93" customWidth="1"/>
    <col min="1031" max="1031" width="10.5703125" style="93" customWidth="1"/>
    <col min="1032" max="1032" width="19.7109375" style="93" customWidth="1"/>
    <col min="1033" max="1276" width="9.140625" style="93"/>
    <col min="1277" max="1277" width="5.5703125" style="93" customWidth="1"/>
    <col min="1278" max="1278" width="6" style="93" customWidth="1"/>
    <col min="1279" max="1279" width="17.7109375" style="93" customWidth="1"/>
    <col min="1280" max="1281" width="6.42578125" style="93" customWidth="1"/>
    <col min="1282" max="1282" width="9.5703125" style="93" customWidth="1"/>
    <col min="1283" max="1283" width="0" style="93" hidden="1" customWidth="1"/>
    <col min="1284" max="1284" width="15.5703125" style="93" customWidth="1"/>
    <col min="1285" max="1285" width="9.7109375" style="93" customWidth="1"/>
    <col min="1286" max="1286" width="9.140625" style="93" customWidth="1"/>
    <col min="1287" max="1287" width="10.5703125" style="93" customWidth="1"/>
    <col min="1288" max="1288" width="19.7109375" style="93" customWidth="1"/>
    <col min="1289" max="1532" width="9.140625" style="93"/>
    <col min="1533" max="1533" width="5.5703125" style="93" customWidth="1"/>
    <col min="1534" max="1534" width="6" style="93" customWidth="1"/>
    <col min="1535" max="1535" width="17.7109375" style="93" customWidth="1"/>
    <col min="1536" max="1537" width="6.42578125" style="93" customWidth="1"/>
    <col min="1538" max="1538" width="9.5703125" style="93" customWidth="1"/>
    <col min="1539" max="1539" width="0" style="93" hidden="1" customWidth="1"/>
    <col min="1540" max="1540" width="15.5703125" style="93" customWidth="1"/>
    <col min="1541" max="1541" width="9.7109375" style="93" customWidth="1"/>
    <col min="1542" max="1542" width="9.140625" style="93" customWidth="1"/>
    <col min="1543" max="1543" width="10.5703125" style="93" customWidth="1"/>
    <col min="1544" max="1544" width="19.7109375" style="93" customWidth="1"/>
    <col min="1545" max="1788" width="9.140625" style="93"/>
    <col min="1789" max="1789" width="5.5703125" style="93" customWidth="1"/>
    <col min="1790" max="1790" width="6" style="93" customWidth="1"/>
    <col min="1791" max="1791" width="17.7109375" style="93" customWidth="1"/>
    <col min="1792" max="1793" width="6.42578125" style="93" customWidth="1"/>
    <col min="1794" max="1794" width="9.5703125" style="93" customWidth="1"/>
    <col min="1795" max="1795" width="0" style="93" hidden="1" customWidth="1"/>
    <col min="1796" max="1796" width="15.5703125" style="93" customWidth="1"/>
    <col min="1797" max="1797" width="9.7109375" style="93" customWidth="1"/>
    <col min="1798" max="1798" width="9.140625" style="93" customWidth="1"/>
    <col min="1799" max="1799" width="10.5703125" style="93" customWidth="1"/>
    <col min="1800" max="1800" width="19.7109375" style="93" customWidth="1"/>
    <col min="1801" max="2044" width="9.140625" style="93"/>
    <col min="2045" max="2045" width="5.5703125" style="93" customWidth="1"/>
    <col min="2046" max="2046" width="6" style="93" customWidth="1"/>
    <col min="2047" max="2047" width="17.7109375" style="93" customWidth="1"/>
    <col min="2048" max="2049" width="6.42578125" style="93" customWidth="1"/>
    <col min="2050" max="2050" width="9.5703125" style="93" customWidth="1"/>
    <col min="2051" max="2051" width="0" style="93" hidden="1" customWidth="1"/>
    <col min="2052" max="2052" width="15.5703125" style="93" customWidth="1"/>
    <col min="2053" max="2053" width="9.7109375" style="93" customWidth="1"/>
    <col min="2054" max="2054" width="9.140625" style="93" customWidth="1"/>
    <col min="2055" max="2055" width="10.5703125" style="93" customWidth="1"/>
    <col min="2056" max="2056" width="19.7109375" style="93" customWidth="1"/>
    <col min="2057" max="2300" width="9.140625" style="93"/>
    <col min="2301" max="2301" width="5.5703125" style="93" customWidth="1"/>
    <col min="2302" max="2302" width="6" style="93" customWidth="1"/>
    <col min="2303" max="2303" width="17.7109375" style="93" customWidth="1"/>
    <col min="2304" max="2305" width="6.42578125" style="93" customWidth="1"/>
    <col min="2306" max="2306" width="9.5703125" style="93" customWidth="1"/>
    <col min="2307" max="2307" width="0" style="93" hidden="1" customWidth="1"/>
    <col min="2308" max="2308" width="15.5703125" style="93" customWidth="1"/>
    <col min="2309" max="2309" width="9.7109375" style="93" customWidth="1"/>
    <col min="2310" max="2310" width="9.140625" style="93" customWidth="1"/>
    <col min="2311" max="2311" width="10.5703125" style="93" customWidth="1"/>
    <col min="2312" max="2312" width="19.7109375" style="93" customWidth="1"/>
    <col min="2313" max="2556" width="9.140625" style="93"/>
    <col min="2557" max="2557" width="5.5703125" style="93" customWidth="1"/>
    <col min="2558" max="2558" width="6" style="93" customWidth="1"/>
    <col min="2559" max="2559" width="17.7109375" style="93" customWidth="1"/>
    <col min="2560" max="2561" width="6.42578125" style="93" customWidth="1"/>
    <col min="2562" max="2562" width="9.5703125" style="93" customWidth="1"/>
    <col min="2563" max="2563" width="0" style="93" hidden="1" customWidth="1"/>
    <col min="2564" max="2564" width="15.5703125" style="93" customWidth="1"/>
    <col min="2565" max="2565" width="9.7109375" style="93" customWidth="1"/>
    <col min="2566" max="2566" width="9.140625" style="93" customWidth="1"/>
    <col min="2567" max="2567" width="10.5703125" style="93" customWidth="1"/>
    <col min="2568" max="2568" width="19.7109375" style="93" customWidth="1"/>
    <col min="2569" max="2812" width="9.140625" style="93"/>
    <col min="2813" max="2813" width="5.5703125" style="93" customWidth="1"/>
    <col min="2814" max="2814" width="6" style="93" customWidth="1"/>
    <col min="2815" max="2815" width="17.7109375" style="93" customWidth="1"/>
    <col min="2816" max="2817" width="6.42578125" style="93" customWidth="1"/>
    <col min="2818" max="2818" width="9.5703125" style="93" customWidth="1"/>
    <col min="2819" max="2819" width="0" style="93" hidden="1" customWidth="1"/>
    <col min="2820" max="2820" width="15.5703125" style="93" customWidth="1"/>
    <col min="2821" max="2821" width="9.7109375" style="93" customWidth="1"/>
    <col min="2822" max="2822" width="9.140625" style="93" customWidth="1"/>
    <col min="2823" max="2823" width="10.5703125" style="93" customWidth="1"/>
    <col min="2824" max="2824" width="19.7109375" style="93" customWidth="1"/>
    <col min="2825" max="3068" width="9.140625" style="93"/>
    <col min="3069" max="3069" width="5.5703125" style="93" customWidth="1"/>
    <col min="3070" max="3070" width="6" style="93" customWidth="1"/>
    <col min="3071" max="3071" width="17.7109375" style="93" customWidth="1"/>
    <col min="3072" max="3073" width="6.42578125" style="93" customWidth="1"/>
    <col min="3074" max="3074" width="9.5703125" style="93" customWidth="1"/>
    <col min="3075" max="3075" width="0" style="93" hidden="1" customWidth="1"/>
    <col min="3076" max="3076" width="15.5703125" style="93" customWidth="1"/>
    <col min="3077" max="3077" width="9.7109375" style="93" customWidth="1"/>
    <col min="3078" max="3078" width="9.140625" style="93" customWidth="1"/>
    <col min="3079" max="3079" width="10.5703125" style="93" customWidth="1"/>
    <col min="3080" max="3080" width="19.7109375" style="93" customWidth="1"/>
    <col min="3081" max="3324" width="9.140625" style="93"/>
    <col min="3325" max="3325" width="5.5703125" style="93" customWidth="1"/>
    <col min="3326" max="3326" width="6" style="93" customWidth="1"/>
    <col min="3327" max="3327" width="17.7109375" style="93" customWidth="1"/>
    <col min="3328" max="3329" width="6.42578125" style="93" customWidth="1"/>
    <col min="3330" max="3330" width="9.5703125" style="93" customWidth="1"/>
    <col min="3331" max="3331" width="0" style="93" hidden="1" customWidth="1"/>
    <col min="3332" max="3332" width="15.5703125" style="93" customWidth="1"/>
    <col min="3333" max="3333" width="9.7109375" style="93" customWidth="1"/>
    <col min="3334" max="3334" width="9.140625" style="93" customWidth="1"/>
    <col min="3335" max="3335" width="10.5703125" style="93" customWidth="1"/>
    <col min="3336" max="3336" width="19.7109375" style="93" customWidth="1"/>
    <col min="3337" max="3580" width="9.140625" style="93"/>
    <col min="3581" max="3581" width="5.5703125" style="93" customWidth="1"/>
    <col min="3582" max="3582" width="6" style="93" customWidth="1"/>
    <col min="3583" max="3583" width="17.7109375" style="93" customWidth="1"/>
    <col min="3584" max="3585" width="6.42578125" style="93" customWidth="1"/>
    <col min="3586" max="3586" width="9.5703125" style="93" customWidth="1"/>
    <col min="3587" max="3587" width="0" style="93" hidden="1" customWidth="1"/>
    <col min="3588" max="3588" width="15.5703125" style="93" customWidth="1"/>
    <col min="3589" max="3589" width="9.7109375" style="93" customWidth="1"/>
    <col min="3590" max="3590" width="9.140625" style="93" customWidth="1"/>
    <col min="3591" max="3591" width="10.5703125" style="93" customWidth="1"/>
    <col min="3592" max="3592" width="19.7109375" style="93" customWidth="1"/>
    <col min="3593" max="3836" width="9.140625" style="93"/>
    <col min="3837" max="3837" width="5.5703125" style="93" customWidth="1"/>
    <col min="3838" max="3838" width="6" style="93" customWidth="1"/>
    <col min="3839" max="3839" width="17.7109375" style="93" customWidth="1"/>
    <col min="3840" max="3841" width="6.42578125" style="93" customWidth="1"/>
    <col min="3842" max="3842" width="9.5703125" style="93" customWidth="1"/>
    <col min="3843" max="3843" width="0" style="93" hidden="1" customWidth="1"/>
    <col min="3844" max="3844" width="15.5703125" style="93" customWidth="1"/>
    <col min="3845" max="3845" width="9.7109375" style="93" customWidth="1"/>
    <col min="3846" max="3846" width="9.140625" style="93" customWidth="1"/>
    <col min="3847" max="3847" width="10.5703125" style="93" customWidth="1"/>
    <col min="3848" max="3848" width="19.7109375" style="93" customWidth="1"/>
    <col min="3849" max="4092" width="9.140625" style="93"/>
    <col min="4093" max="4093" width="5.5703125" style="93" customWidth="1"/>
    <col min="4094" max="4094" width="6" style="93" customWidth="1"/>
    <col min="4095" max="4095" width="17.7109375" style="93" customWidth="1"/>
    <col min="4096" max="4097" width="6.42578125" style="93" customWidth="1"/>
    <col min="4098" max="4098" width="9.5703125" style="93" customWidth="1"/>
    <col min="4099" max="4099" width="0" style="93" hidden="1" customWidth="1"/>
    <col min="4100" max="4100" width="15.5703125" style="93" customWidth="1"/>
    <col min="4101" max="4101" width="9.7109375" style="93" customWidth="1"/>
    <col min="4102" max="4102" width="9.140625" style="93" customWidth="1"/>
    <col min="4103" max="4103" width="10.5703125" style="93" customWidth="1"/>
    <col min="4104" max="4104" width="19.7109375" style="93" customWidth="1"/>
    <col min="4105" max="4348" width="9.140625" style="93"/>
    <col min="4349" max="4349" width="5.5703125" style="93" customWidth="1"/>
    <col min="4350" max="4350" width="6" style="93" customWidth="1"/>
    <col min="4351" max="4351" width="17.7109375" style="93" customWidth="1"/>
    <col min="4352" max="4353" width="6.42578125" style="93" customWidth="1"/>
    <col min="4354" max="4354" width="9.5703125" style="93" customWidth="1"/>
    <col min="4355" max="4355" width="0" style="93" hidden="1" customWidth="1"/>
    <col min="4356" max="4356" width="15.5703125" style="93" customWidth="1"/>
    <col min="4357" max="4357" width="9.7109375" style="93" customWidth="1"/>
    <col min="4358" max="4358" width="9.140625" style="93" customWidth="1"/>
    <col min="4359" max="4359" width="10.5703125" style="93" customWidth="1"/>
    <col min="4360" max="4360" width="19.7109375" style="93" customWidth="1"/>
    <col min="4361" max="4604" width="9.140625" style="93"/>
    <col min="4605" max="4605" width="5.5703125" style="93" customWidth="1"/>
    <col min="4606" max="4606" width="6" style="93" customWidth="1"/>
    <col min="4607" max="4607" width="17.7109375" style="93" customWidth="1"/>
    <col min="4608" max="4609" width="6.42578125" style="93" customWidth="1"/>
    <col min="4610" max="4610" width="9.5703125" style="93" customWidth="1"/>
    <col min="4611" max="4611" width="0" style="93" hidden="1" customWidth="1"/>
    <col min="4612" max="4612" width="15.5703125" style="93" customWidth="1"/>
    <col min="4613" max="4613" width="9.7109375" style="93" customWidth="1"/>
    <col min="4614" max="4614" width="9.140625" style="93" customWidth="1"/>
    <col min="4615" max="4615" width="10.5703125" style="93" customWidth="1"/>
    <col min="4616" max="4616" width="19.7109375" style="93" customWidth="1"/>
    <col min="4617" max="4860" width="9.140625" style="93"/>
    <col min="4861" max="4861" width="5.5703125" style="93" customWidth="1"/>
    <col min="4862" max="4862" width="6" style="93" customWidth="1"/>
    <col min="4863" max="4863" width="17.7109375" style="93" customWidth="1"/>
    <col min="4864" max="4865" width="6.42578125" style="93" customWidth="1"/>
    <col min="4866" max="4866" width="9.5703125" style="93" customWidth="1"/>
    <col min="4867" max="4867" width="0" style="93" hidden="1" customWidth="1"/>
    <col min="4868" max="4868" width="15.5703125" style="93" customWidth="1"/>
    <col min="4869" max="4869" width="9.7109375" style="93" customWidth="1"/>
    <col min="4870" max="4870" width="9.140625" style="93" customWidth="1"/>
    <col min="4871" max="4871" width="10.5703125" style="93" customWidth="1"/>
    <col min="4872" max="4872" width="19.7109375" style="93" customWidth="1"/>
    <col min="4873" max="5116" width="9.140625" style="93"/>
    <col min="5117" max="5117" width="5.5703125" style="93" customWidth="1"/>
    <col min="5118" max="5118" width="6" style="93" customWidth="1"/>
    <col min="5119" max="5119" width="17.7109375" style="93" customWidth="1"/>
    <col min="5120" max="5121" width="6.42578125" style="93" customWidth="1"/>
    <col min="5122" max="5122" width="9.5703125" style="93" customWidth="1"/>
    <col min="5123" max="5123" width="0" style="93" hidden="1" customWidth="1"/>
    <col min="5124" max="5124" width="15.5703125" style="93" customWidth="1"/>
    <col min="5125" max="5125" width="9.7109375" style="93" customWidth="1"/>
    <col min="5126" max="5126" width="9.140625" style="93" customWidth="1"/>
    <col min="5127" max="5127" width="10.5703125" style="93" customWidth="1"/>
    <col min="5128" max="5128" width="19.7109375" style="93" customWidth="1"/>
    <col min="5129" max="5372" width="9.140625" style="93"/>
    <col min="5373" max="5373" width="5.5703125" style="93" customWidth="1"/>
    <col min="5374" max="5374" width="6" style="93" customWidth="1"/>
    <col min="5375" max="5375" width="17.7109375" style="93" customWidth="1"/>
    <col min="5376" max="5377" width="6.42578125" style="93" customWidth="1"/>
    <col min="5378" max="5378" width="9.5703125" style="93" customWidth="1"/>
    <col min="5379" max="5379" width="0" style="93" hidden="1" customWidth="1"/>
    <col min="5380" max="5380" width="15.5703125" style="93" customWidth="1"/>
    <col min="5381" max="5381" width="9.7109375" style="93" customWidth="1"/>
    <col min="5382" max="5382" width="9.140625" style="93" customWidth="1"/>
    <col min="5383" max="5383" width="10.5703125" style="93" customWidth="1"/>
    <col min="5384" max="5384" width="19.7109375" style="93" customWidth="1"/>
    <col min="5385" max="5628" width="9.140625" style="93"/>
    <col min="5629" max="5629" width="5.5703125" style="93" customWidth="1"/>
    <col min="5630" max="5630" width="6" style="93" customWidth="1"/>
    <col min="5631" max="5631" width="17.7109375" style="93" customWidth="1"/>
    <col min="5632" max="5633" width="6.42578125" style="93" customWidth="1"/>
    <col min="5634" max="5634" width="9.5703125" style="93" customWidth="1"/>
    <col min="5635" max="5635" width="0" style="93" hidden="1" customWidth="1"/>
    <col min="5636" max="5636" width="15.5703125" style="93" customWidth="1"/>
    <col min="5637" max="5637" width="9.7109375" style="93" customWidth="1"/>
    <col min="5638" max="5638" width="9.140625" style="93" customWidth="1"/>
    <col min="5639" max="5639" width="10.5703125" style="93" customWidth="1"/>
    <col min="5640" max="5640" width="19.7109375" style="93" customWidth="1"/>
    <col min="5641" max="5884" width="9.140625" style="93"/>
    <col min="5885" max="5885" width="5.5703125" style="93" customWidth="1"/>
    <col min="5886" max="5886" width="6" style="93" customWidth="1"/>
    <col min="5887" max="5887" width="17.7109375" style="93" customWidth="1"/>
    <col min="5888" max="5889" width="6.42578125" style="93" customWidth="1"/>
    <col min="5890" max="5890" width="9.5703125" style="93" customWidth="1"/>
    <col min="5891" max="5891" width="0" style="93" hidden="1" customWidth="1"/>
    <col min="5892" max="5892" width="15.5703125" style="93" customWidth="1"/>
    <col min="5893" max="5893" width="9.7109375" style="93" customWidth="1"/>
    <col min="5894" max="5894" width="9.140625" style="93" customWidth="1"/>
    <col min="5895" max="5895" width="10.5703125" style="93" customWidth="1"/>
    <col min="5896" max="5896" width="19.7109375" style="93" customWidth="1"/>
    <col min="5897" max="6140" width="9.140625" style="93"/>
    <col min="6141" max="6141" width="5.5703125" style="93" customWidth="1"/>
    <col min="6142" max="6142" width="6" style="93" customWidth="1"/>
    <col min="6143" max="6143" width="17.7109375" style="93" customWidth="1"/>
    <col min="6144" max="6145" width="6.42578125" style="93" customWidth="1"/>
    <col min="6146" max="6146" width="9.5703125" style="93" customWidth="1"/>
    <col min="6147" max="6147" width="0" style="93" hidden="1" customWidth="1"/>
    <col min="6148" max="6148" width="15.5703125" style="93" customWidth="1"/>
    <col min="6149" max="6149" width="9.7109375" style="93" customWidth="1"/>
    <col min="6150" max="6150" width="9.140625" style="93" customWidth="1"/>
    <col min="6151" max="6151" width="10.5703125" style="93" customWidth="1"/>
    <col min="6152" max="6152" width="19.7109375" style="93" customWidth="1"/>
    <col min="6153" max="6396" width="9.140625" style="93"/>
    <col min="6397" max="6397" width="5.5703125" style="93" customWidth="1"/>
    <col min="6398" max="6398" width="6" style="93" customWidth="1"/>
    <col min="6399" max="6399" width="17.7109375" style="93" customWidth="1"/>
    <col min="6400" max="6401" width="6.42578125" style="93" customWidth="1"/>
    <col min="6402" max="6402" width="9.5703125" style="93" customWidth="1"/>
    <col min="6403" max="6403" width="0" style="93" hidden="1" customWidth="1"/>
    <col min="6404" max="6404" width="15.5703125" style="93" customWidth="1"/>
    <col min="6405" max="6405" width="9.7109375" style="93" customWidth="1"/>
    <col min="6406" max="6406" width="9.140625" style="93" customWidth="1"/>
    <col min="6407" max="6407" width="10.5703125" style="93" customWidth="1"/>
    <col min="6408" max="6408" width="19.7109375" style="93" customWidth="1"/>
    <col min="6409" max="6652" width="9.140625" style="93"/>
    <col min="6653" max="6653" width="5.5703125" style="93" customWidth="1"/>
    <col min="6654" max="6654" width="6" style="93" customWidth="1"/>
    <col min="6655" max="6655" width="17.7109375" style="93" customWidth="1"/>
    <col min="6656" max="6657" width="6.42578125" style="93" customWidth="1"/>
    <col min="6658" max="6658" width="9.5703125" style="93" customWidth="1"/>
    <col min="6659" max="6659" width="0" style="93" hidden="1" customWidth="1"/>
    <col min="6660" max="6660" width="15.5703125" style="93" customWidth="1"/>
    <col min="6661" max="6661" width="9.7109375" style="93" customWidth="1"/>
    <col min="6662" max="6662" width="9.140625" style="93" customWidth="1"/>
    <col min="6663" max="6663" width="10.5703125" style="93" customWidth="1"/>
    <col min="6664" max="6664" width="19.7109375" style="93" customWidth="1"/>
    <col min="6665" max="6908" width="9.140625" style="93"/>
    <col min="6909" max="6909" width="5.5703125" style="93" customWidth="1"/>
    <col min="6910" max="6910" width="6" style="93" customWidth="1"/>
    <col min="6911" max="6911" width="17.7109375" style="93" customWidth="1"/>
    <col min="6912" max="6913" width="6.42578125" style="93" customWidth="1"/>
    <col min="6914" max="6914" width="9.5703125" style="93" customWidth="1"/>
    <col min="6915" max="6915" width="0" style="93" hidden="1" customWidth="1"/>
    <col min="6916" max="6916" width="15.5703125" style="93" customWidth="1"/>
    <col min="6917" max="6917" width="9.7109375" style="93" customWidth="1"/>
    <col min="6918" max="6918" width="9.140625" style="93" customWidth="1"/>
    <col min="6919" max="6919" width="10.5703125" style="93" customWidth="1"/>
    <col min="6920" max="6920" width="19.7109375" style="93" customWidth="1"/>
    <col min="6921" max="7164" width="9.140625" style="93"/>
    <col min="7165" max="7165" width="5.5703125" style="93" customWidth="1"/>
    <col min="7166" max="7166" width="6" style="93" customWidth="1"/>
    <col min="7167" max="7167" width="17.7109375" style="93" customWidth="1"/>
    <col min="7168" max="7169" width="6.42578125" style="93" customWidth="1"/>
    <col min="7170" max="7170" width="9.5703125" style="93" customWidth="1"/>
    <col min="7171" max="7171" width="0" style="93" hidden="1" customWidth="1"/>
    <col min="7172" max="7172" width="15.5703125" style="93" customWidth="1"/>
    <col min="7173" max="7173" width="9.7109375" style="93" customWidth="1"/>
    <col min="7174" max="7174" width="9.140625" style="93" customWidth="1"/>
    <col min="7175" max="7175" width="10.5703125" style="93" customWidth="1"/>
    <col min="7176" max="7176" width="19.7109375" style="93" customWidth="1"/>
    <col min="7177" max="7420" width="9.140625" style="93"/>
    <col min="7421" max="7421" width="5.5703125" style="93" customWidth="1"/>
    <col min="7422" max="7422" width="6" style="93" customWidth="1"/>
    <col min="7423" max="7423" width="17.7109375" style="93" customWidth="1"/>
    <col min="7424" max="7425" width="6.42578125" style="93" customWidth="1"/>
    <col min="7426" max="7426" width="9.5703125" style="93" customWidth="1"/>
    <col min="7427" max="7427" width="0" style="93" hidden="1" customWidth="1"/>
    <col min="7428" max="7428" width="15.5703125" style="93" customWidth="1"/>
    <col min="7429" max="7429" width="9.7109375" style="93" customWidth="1"/>
    <col min="7430" max="7430" width="9.140625" style="93" customWidth="1"/>
    <col min="7431" max="7431" width="10.5703125" style="93" customWidth="1"/>
    <col min="7432" max="7432" width="19.7109375" style="93" customWidth="1"/>
    <col min="7433" max="7676" width="9.140625" style="93"/>
    <col min="7677" max="7677" width="5.5703125" style="93" customWidth="1"/>
    <col min="7678" max="7678" width="6" style="93" customWidth="1"/>
    <col min="7679" max="7679" width="17.7109375" style="93" customWidth="1"/>
    <col min="7680" max="7681" width="6.42578125" style="93" customWidth="1"/>
    <col min="7682" max="7682" width="9.5703125" style="93" customWidth="1"/>
    <col min="7683" max="7683" width="0" style="93" hidden="1" customWidth="1"/>
    <col min="7684" max="7684" width="15.5703125" style="93" customWidth="1"/>
    <col min="7685" max="7685" width="9.7109375" style="93" customWidth="1"/>
    <col min="7686" max="7686" width="9.140625" style="93" customWidth="1"/>
    <col min="7687" max="7687" width="10.5703125" style="93" customWidth="1"/>
    <col min="7688" max="7688" width="19.7109375" style="93" customWidth="1"/>
    <col min="7689" max="7932" width="9.140625" style="93"/>
    <col min="7933" max="7933" width="5.5703125" style="93" customWidth="1"/>
    <col min="7934" max="7934" width="6" style="93" customWidth="1"/>
    <col min="7935" max="7935" width="17.7109375" style="93" customWidth="1"/>
    <col min="7936" max="7937" width="6.42578125" style="93" customWidth="1"/>
    <col min="7938" max="7938" width="9.5703125" style="93" customWidth="1"/>
    <col min="7939" max="7939" width="0" style="93" hidden="1" customWidth="1"/>
    <col min="7940" max="7940" width="15.5703125" style="93" customWidth="1"/>
    <col min="7941" max="7941" width="9.7109375" style="93" customWidth="1"/>
    <col min="7942" max="7942" width="9.140625" style="93" customWidth="1"/>
    <col min="7943" max="7943" width="10.5703125" style="93" customWidth="1"/>
    <col min="7944" max="7944" width="19.7109375" style="93" customWidth="1"/>
    <col min="7945" max="8188" width="9.140625" style="93"/>
    <col min="8189" max="8189" width="5.5703125" style="93" customWidth="1"/>
    <col min="8190" max="8190" width="6" style="93" customWidth="1"/>
    <col min="8191" max="8191" width="17.7109375" style="93" customWidth="1"/>
    <col min="8192" max="8193" width="6.42578125" style="93" customWidth="1"/>
    <col min="8194" max="8194" width="9.5703125" style="93" customWidth="1"/>
    <col min="8195" max="8195" width="0" style="93" hidden="1" customWidth="1"/>
    <col min="8196" max="8196" width="15.5703125" style="93" customWidth="1"/>
    <col min="8197" max="8197" width="9.7109375" style="93" customWidth="1"/>
    <col min="8198" max="8198" width="9.140625" style="93" customWidth="1"/>
    <col min="8199" max="8199" width="10.5703125" style="93" customWidth="1"/>
    <col min="8200" max="8200" width="19.7109375" style="93" customWidth="1"/>
    <col min="8201" max="8444" width="9.140625" style="93"/>
    <col min="8445" max="8445" width="5.5703125" style="93" customWidth="1"/>
    <col min="8446" max="8446" width="6" style="93" customWidth="1"/>
    <col min="8447" max="8447" width="17.7109375" style="93" customWidth="1"/>
    <col min="8448" max="8449" width="6.42578125" style="93" customWidth="1"/>
    <col min="8450" max="8450" width="9.5703125" style="93" customWidth="1"/>
    <col min="8451" max="8451" width="0" style="93" hidden="1" customWidth="1"/>
    <col min="8452" max="8452" width="15.5703125" style="93" customWidth="1"/>
    <col min="8453" max="8453" width="9.7109375" style="93" customWidth="1"/>
    <col min="8454" max="8454" width="9.140625" style="93" customWidth="1"/>
    <col min="8455" max="8455" width="10.5703125" style="93" customWidth="1"/>
    <col min="8456" max="8456" width="19.7109375" style="93" customWidth="1"/>
    <col min="8457" max="8700" width="9.140625" style="93"/>
    <col min="8701" max="8701" width="5.5703125" style="93" customWidth="1"/>
    <col min="8702" max="8702" width="6" style="93" customWidth="1"/>
    <col min="8703" max="8703" width="17.7109375" style="93" customWidth="1"/>
    <col min="8704" max="8705" width="6.42578125" style="93" customWidth="1"/>
    <col min="8706" max="8706" width="9.5703125" style="93" customWidth="1"/>
    <col min="8707" max="8707" width="0" style="93" hidden="1" customWidth="1"/>
    <col min="8708" max="8708" width="15.5703125" style="93" customWidth="1"/>
    <col min="8709" max="8709" width="9.7109375" style="93" customWidth="1"/>
    <col min="8710" max="8710" width="9.140625" style="93" customWidth="1"/>
    <col min="8711" max="8711" width="10.5703125" style="93" customWidth="1"/>
    <col min="8712" max="8712" width="19.7109375" style="93" customWidth="1"/>
    <col min="8713" max="8956" width="9.140625" style="93"/>
    <col min="8957" max="8957" width="5.5703125" style="93" customWidth="1"/>
    <col min="8958" max="8958" width="6" style="93" customWidth="1"/>
    <col min="8959" max="8959" width="17.7109375" style="93" customWidth="1"/>
    <col min="8960" max="8961" width="6.42578125" style="93" customWidth="1"/>
    <col min="8962" max="8962" width="9.5703125" style="93" customWidth="1"/>
    <col min="8963" max="8963" width="0" style="93" hidden="1" customWidth="1"/>
    <col min="8964" max="8964" width="15.5703125" style="93" customWidth="1"/>
    <col min="8965" max="8965" width="9.7109375" style="93" customWidth="1"/>
    <col min="8966" max="8966" width="9.140625" style="93" customWidth="1"/>
    <col min="8967" max="8967" width="10.5703125" style="93" customWidth="1"/>
    <col min="8968" max="8968" width="19.7109375" style="93" customWidth="1"/>
    <col min="8969" max="9212" width="9.140625" style="93"/>
    <col min="9213" max="9213" width="5.5703125" style="93" customWidth="1"/>
    <col min="9214" max="9214" width="6" style="93" customWidth="1"/>
    <col min="9215" max="9215" width="17.7109375" style="93" customWidth="1"/>
    <col min="9216" max="9217" width="6.42578125" style="93" customWidth="1"/>
    <col min="9218" max="9218" width="9.5703125" style="93" customWidth="1"/>
    <col min="9219" max="9219" width="0" style="93" hidden="1" customWidth="1"/>
    <col min="9220" max="9220" width="15.5703125" style="93" customWidth="1"/>
    <col min="9221" max="9221" width="9.7109375" style="93" customWidth="1"/>
    <col min="9222" max="9222" width="9.140625" style="93" customWidth="1"/>
    <col min="9223" max="9223" width="10.5703125" style="93" customWidth="1"/>
    <col min="9224" max="9224" width="19.7109375" style="93" customWidth="1"/>
    <col min="9225" max="9468" width="9.140625" style="93"/>
    <col min="9469" max="9469" width="5.5703125" style="93" customWidth="1"/>
    <col min="9470" max="9470" width="6" style="93" customWidth="1"/>
    <col min="9471" max="9471" width="17.7109375" style="93" customWidth="1"/>
    <col min="9472" max="9473" width="6.42578125" style="93" customWidth="1"/>
    <col min="9474" max="9474" width="9.5703125" style="93" customWidth="1"/>
    <col min="9475" max="9475" width="0" style="93" hidden="1" customWidth="1"/>
    <col min="9476" max="9476" width="15.5703125" style="93" customWidth="1"/>
    <col min="9477" max="9477" width="9.7109375" style="93" customWidth="1"/>
    <col min="9478" max="9478" width="9.140625" style="93" customWidth="1"/>
    <col min="9479" max="9479" width="10.5703125" style="93" customWidth="1"/>
    <col min="9480" max="9480" width="19.7109375" style="93" customWidth="1"/>
    <col min="9481" max="9724" width="9.140625" style="93"/>
    <col min="9725" max="9725" width="5.5703125" style="93" customWidth="1"/>
    <col min="9726" max="9726" width="6" style="93" customWidth="1"/>
    <col min="9727" max="9727" width="17.7109375" style="93" customWidth="1"/>
    <col min="9728" max="9729" width="6.42578125" style="93" customWidth="1"/>
    <col min="9730" max="9730" width="9.5703125" style="93" customWidth="1"/>
    <col min="9731" max="9731" width="0" style="93" hidden="1" customWidth="1"/>
    <col min="9732" max="9732" width="15.5703125" style="93" customWidth="1"/>
    <col min="9733" max="9733" width="9.7109375" style="93" customWidth="1"/>
    <col min="9734" max="9734" width="9.140625" style="93" customWidth="1"/>
    <col min="9735" max="9735" width="10.5703125" style="93" customWidth="1"/>
    <col min="9736" max="9736" width="19.7109375" style="93" customWidth="1"/>
    <col min="9737" max="9980" width="9.140625" style="93"/>
    <col min="9981" max="9981" width="5.5703125" style="93" customWidth="1"/>
    <col min="9982" max="9982" width="6" style="93" customWidth="1"/>
    <col min="9983" max="9983" width="17.7109375" style="93" customWidth="1"/>
    <col min="9984" max="9985" width="6.42578125" style="93" customWidth="1"/>
    <col min="9986" max="9986" width="9.5703125" style="93" customWidth="1"/>
    <col min="9987" max="9987" width="0" style="93" hidden="1" customWidth="1"/>
    <col min="9988" max="9988" width="15.5703125" style="93" customWidth="1"/>
    <col min="9989" max="9989" width="9.7109375" style="93" customWidth="1"/>
    <col min="9990" max="9990" width="9.140625" style="93" customWidth="1"/>
    <col min="9991" max="9991" width="10.5703125" style="93" customWidth="1"/>
    <col min="9992" max="9992" width="19.7109375" style="93" customWidth="1"/>
    <col min="9993" max="10236" width="9.140625" style="93"/>
    <col min="10237" max="10237" width="5.5703125" style="93" customWidth="1"/>
    <col min="10238" max="10238" width="6" style="93" customWidth="1"/>
    <col min="10239" max="10239" width="17.7109375" style="93" customWidth="1"/>
    <col min="10240" max="10241" width="6.42578125" style="93" customWidth="1"/>
    <col min="10242" max="10242" width="9.5703125" style="93" customWidth="1"/>
    <col min="10243" max="10243" width="0" style="93" hidden="1" customWidth="1"/>
    <col min="10244" max="10244" width="15.5703125" style="93" customWidth="1"/>
    <col min="10245" max="10245" width="9.7109375" style="93" customWidth="1"/>
    <col min="10246" max="10246" width="9.140625" style="93" customWidth="1"/>
    <col min="10247" max="10247" width="10.5703125" style="93" customWidth="1"/>
    <col min="10248" max="10248" width="19.7109375" style="93" customWidth="1"/>
    <col min="10249" max="10492" width="9.140625" style="93"/>
    <col min="10493" max="10493" width="5.5703125" style="93" customWidth="1"/>
    <col min="10494" max="10494" width="6" style="93" customWidth="1"/>
    <col min="10495" max="10495" width="17.7109375" style="93" customWidth="1"/>
    <col min="10496" max="10497" width="6.42578125" style="93" customWidth="1"/>
    <col min="10498" max="10498" width="9.5703125" style="93" customWidth="1"/>
    <col min="10499" max="10499" width="0" style="93" hidden="1" customWidth="1"/>
    <col min="10500" max="10500" width="15.5703125" style="93" customWidth="1"/>
    <col min="10501" max="10501" width="9.7109375" style="93" customWidth="1"/>
    <col min="10502" max="10502" width="9.140625" style="93" customWidth="1"/>
    <col min="10503" max="10503" width="10.5703125" style="93" customWidth="1"/>
    <col min="10504" max="10504" width="19.7109375" style="93" customWidth="1"/>
    <col min="10505" max="10748" width="9.140625" style="93"/>
    <col min="10749" max="10749" width="5.5703125" style="93" customWidth="1"/>
    <col min="10750" max="10750" width="6" style="93" customWidth="1"/>
    <col min="10751" max="10751" width="17.7109375" style="93" customWidth="1"/>
    <col min="10752" max="10753" width="6.42578125" style="93" customWidth="1"/>
    <col min="10754" max="10754" width="9.5703125" style="93" customWidth="1"/>
    <col min="10755" max="10755" width="0" style="93" hidden="1" customWidth="1"/>
    <col min="10756" max="10756" width="15.5703125" style="93" customWidth="1"/>
    <col min="10757" max="10757" width="9.7109375" style="93" customWidth="1"/>
    <col min="10758" max="10758" width="9.140625" style="93" customWidth="1"/>
    <col min="10759" max="10759" width="10.5703125" style="93" customWidth="1"/>
    <col min="10760" max="10760" width="19.7109375" style="93" customWidth="1"/>
    <col min="10761" max="11004" width="9.140625" style="93"/>
    <col min="11005" max="11005" width="5.5703125" style="93" customWidth="1"/>
    <col min="11006" max="11006" width="6" style="93" customWidth="1"/>
    <col min="11007" max="11007" width="17.7109375" style="93" customWidth="1"/>
    <col min="11008" max="11009" width="6.42578125" style="93" customWidth="1"/>
    <col min="11010" max="11010" width="9.5703125" style="93" customWidth="1"/>
    <col min="11011" max="11011" width="0" style="93" hidden="1" customWidth="1"/>
    <col min="11012" max="11012" width="15.5703125" style="93" customWidth="1"/>
    <col min="11013" max="11013" width="9.7109375" style="93" customWidth="1"/>
    <col min="11014" max="11014" width="9.140625" style="93" customWidth="1"/>
    <col min="11015" max="11015" width="10.5703125" style="93" customWidth="1"/>
    <col min="11016" max="11016" width="19.7109375" style="93" customWidth="1"/>
    <col min="11017" max="11260" width="9.140625" style="93"/>
    <col min="11261" max="11261" width="5.5703125" style="93" customWidth="1"/>
    <col min="11262" max="11262" width="6" style="93" customWidth="1"/>
    <col min="11263" max="11263" width="17.7109375" style="93" customWidth="1"/>
    <col min="11264" max="11265" width="6.42578125" style="93" customWidth="1"/>
    <col min="11266" max="11266" width="9.5703125" style="93" customWidth="1"/>
    <col min="11267" max="11267" width="0" style="93" hidden="1" customWidth="1"/>
    <col min="11268" max="11268" width="15.5703125" style="93" customWidth="1"/>
    <col min="11269" max="11269" width="9.7109375" style="93" customWidth="1"/>
    <col min="11270" max="11270" width="9.140625" style="93" customWidth="1"/>
    <col min="11271" max="11271" width="10.5703125" style="93" customWidth="1"/>
    <col min="11272" max="11272" width="19.7109375" style="93" customWidth="1"/>
    <col min="11273" max="11516" width="9.140625" style="93"/>
    <col min="11517" max="11517" width="5.5703125" style="93" customWidth="1"/>
    <col min="11518" max="11518" width="6" style="93" customWidth="1"/>
    <col min="11519" max="11519" width="17.7109375" style="93" customWidth="1"/>
    <col min="11520" max="11521" width="6.42578125" style="93" customWidth="1"/>
    <col min="11522" max="11522" width="9.5703125" style="93" customWidth="1"/>
    <col min="11523" max="11523" width="0" style="93" hidden="1" customWidth="1"/>
    <col min="11524" max="11524" width="15.5703125" style="93" customWidth="1"/>
    <col min="11525" max="11525" width="9.7109375" style="93" customWidth="1"/>
    <col min="11526" max="11526" width="9.140625" style="93" customWidth="1"/>
    <col min="11527" max="11527" width="10.5703125" style="93" customWidth="1"/>
    <col min="11528" max="11528" width="19.7109375" style="93" customWidth="1"/>
    <col min="11529" max="11772" width="9.140625" style="93"/>
    <col min="11773" max="11773" width="5.5703125" style="93" customWidth="1"/>
    <col min="11774" max="11774" width="6" style="93" customWidth="1"/>
    <col min="11775" max="11775" width="17.7109375" style="93" customWidth="1"/>
    <col min="11776" max="11777" width="6.42578125" style="93" customWidth="1"/>
    <col min="11778" max="11778" width="9.5703125" style="93" customWidth="1"/>
    <col min="11779" max="11779" width="0" style="93" hidden="1" customWidth="1"/>
    <col min="11780" max="11780" width="15.5703125" style="93" customWidth="1"/>
    <col min="11781" max="11781" width="9.7109375" style="93" customWidth="1"/>
    <col min="11782" max="11782" width="9.140625" style="93" customWidth="1"/>
    <col min="11783" max="11783" width="10.5703125" style="93" customWidth="1"/>
    <col min="11784" max="11784" width="19.7109375" style="93" customWidth="1"/>
    <col min="11785" max="12028" width="9.140625" style="93"/>
    <col min="12029" max="12029" width="5.5703125" style="93" customWidth="1"/>
    <col min="12030" max="12030" width="6" style="93" customWidth="1"/>
    <col min="12031" max="12031" width="17.7109375" style="93" customWidth="1"/>
    <col min="12032" max="12033" width="6.42578125" style="93" customWidth="1"/>
    <col min="12034" max="12034" width="9.5703125" style="93" customWidth="1"/>
    <col min="12035" max="12035" width="0" style="93" hidden="1" customWidth="1"/>
    <col min="12036" max="12036" width="15.5703125" style="93" customWidth="1"/>
    <col min="12037" max="12037" width="9.7109375" style="93" customWidth="1"/>
    <col min="12038" max="12038" width="9.140625" style="93" customWidth="1"/>
    <col min="12039" max="12039" width="10.5703125" style="93" customWidth="1"/>
    <col min="12040" max="12040" width="19.7109375" style="93" customWidth="1"/>
    <col min="12041" max="12284" width="9.140625" style="93"/>
    <col min="12285" max="12285" width="5.5703125" style="93" customWidth="1"/>
    <col min="12286" max="12286" width="6" style="93" customWidth="1"/>
    <col min="12287" max="12287" width="17.7109375" style="93" customWidth="1"/>
    <col min="12288" max="12289" width="6.42578125" style="93" customWidth="1"/>
    <col min="12290" max="12290" width="9.5703125" style="93" customWidth="1"/>
    <col min="12291" max="12291" width="0" style="93" hidden="1" customWidth="1"/>
    <col min="12292" max="12292" width="15.5703125" style="93" customWidth="1"/>
    <col min="12293" max="12293" width="9.7109375" style="93" customWidth="1"/>
    <col min="12294" max="12294" width="9.140625" style="93" customWidth="1"/>
    <col min="12295" max="12295" width="10.5703125" style="93" customWidth="1"/>
    <col min="12296" max="12296" width="19.7109375" style="93" customWidth="1"/>
    <col min="12297" max="12540" width="9.140625" style="93"/>
    <col min="12541" max="12541" width="5.5703125" style="93" customWidth="1"/>
    <col min="12542" max="12542" width="6" style="93" customWidth="1"/>
    <col min="12543" max="12543" width="17.7109375" style="93" customWidth="1"/>
    <col min="12544" max="12545" width="6.42578125" style="93" customWidth="1"/>
    <col min="12546" max="12546" width="9.5703125" style="93" customWidth="1"/>
    <col min="12547" max="12547" width="0" style="93" hidden="1" customWidth="1"/>
    <col min="12548" max="12548" width="15.5703125" style="93" customWidth="1"/>
    <col min="12549" max="12549" width="9.7109375" style="93" customWidth="1"/>
    <col min="12550" max="12550" width="9.140625" style="93" customWidth="1"/>
    <col min="12551" max="12551" width="10.5703125" style="93" customWidth="1"/>
    <col min="12552" max="12552" width="19.7109375" style="93" customWidth="1"/>
    <col min="12553" max="12796" width="9.140625" style="93"/>
    <col min="12797" max="12797" width="5.5703125" style="93" customWidth="1"/>
    <col min="12798" max="12798" width="6" style="93" customWidth="1"/>
    <col min="12799" max="12799" width="17.7109375" style="93" customWidth="1"/>
    <col min="12800" max="12801" width="6.42578125" style="93" customWidth="1"/>
    <col min="12802" max="12802" width="9.5703125" style="93" customWidth="1"/>
    <col min="12803" max="12803" width="0" style="93" hidden="1" customWidth="1"/>
    <col min="12804" max="12804" width="15.5703125" style="93" customWidth="1"/>
    <col min="12805" max="12805" width="9.7109375" style="93" customWidth="1"/>
    <col min="12806" max="12806" width="9.140625" style="93" customWidth="1"/>
    <col min="12807" max="12807" width="10.5703125" style="93" customWidth="1"/>
    <col min="12808" max="12808" width="19.7109375" style="93" customWidth="1"/>
    <col min="12809" max="13052" width="9.140625" style="93"/>
    <col min="13053" max="13053" width="5.5703125" style="93" customWidth="1"/>
    <col min="13054" max="13054" width="6" style="93" customWidth="1"/>
    <col min="13055" max="13055" width="17.7109375" style="93" customWidth="1"/>
    <col min="13056" max="13057" width="6.42578125" style="93" customWidth="1"/>
    <col min="13058" max="13058" width="9.5703125" style="93" customWidth="1"/>
    <col min="13059" max="13059" width="0" style="93" hidden="1" customWidth="1"/>
    <col min="13060" max="13060" width="15.5703125" style="93" customWidth="1"/>
    <col min="13061" max="13061" width="9.7109375" style="93" customWidth="1"/>
    <col min="13062" max="13062" width="9.140625" style="93" customWidth="1"/>
    <col min="13063" max="13063" width="10.5703125" style="93" customWidth="1"/>
    <col min="13064" max="13064" width="19.7109375" style="93" customWidth="1"/>
    <col min="13065" max="13308" width="9.140625" style="93"/>
    <col min="13309" max="13309" width="5.5703125" style="93" customWidth="1"/>
    <col min="13310" max="13310" width="6" style="93" customWidth="1"/>
    <col min="13311" max="13311" width="17.7109375" style="93" customWidth="1"/>
    <col min="13312" max="13313" width="6.42578125" style="93" customWidth="1"/>
    <col min="13314" max="13314" width="9.5703125" style="93" customWidth="1"/>
    <col min="13315" max="13315" width="0" style="93" hidden="1" customWidth="1"/>
    <col min="13316" max="13316" width="15.5703125" style="93" customWidth="1"/>
    <col min="13317" max="13317" width="9.7109375" style="93" customWidth="1"/>
    <col min="13318" max="13318" width="9.140625" style="93" customWidth="1"/>
    <col min="13319" max="13319" width="10.5703125" style="93" customWidth="1"/>
    <col min="13320" max="13320" width="19.7109375" style="93" customWidth="1"/>
    <col min="13321" max="13564" width="9.140625" style="93"/>
    <col min="13565" max="13565" width="5.5703125" style="93" customWidth="1"/>
    <col min="13566" max="13566" width="6" style="93" customWidth="1"/>
    <col min="13567" max="13567" width="17.7109375" style="93" customWidth="1"/>
    <col min="13568" max="13569" width="6.42578125" style="93" customWidth="1"/>
    <col min="13570" max="13570" width="9.5703125" style="93" customWidth="1"/>
    <col min="13571" max="13571" width="0" style="93" hidden="1" customWidth="1"/>
    <col min="13572" max="13572" width="15.5703125" style="93" customWidth="1"/>
    <col min="13573" max="13573" width="9.7109375" style="93" customWidth="1"/>
    <col min="13574" max="13574" width="9.140625" style="93" customWidth="1"/>
    <col min="13575" max="13575" width="10.5703125" style="93" customWidth="1"/>
    <col min="13576" max="13576" width="19.7109375" style="93" customWidth="1"/>
    <col min="13577" max="13820" width="9.140625" style="93"/>
    <col min="13821" max="13821" width="5.5703125" style="93" customWidth="1"/>
    <col min="13822" max="13822" width="6" style="93" customWidth="1"/>
    <col min="13823" max="13823" width="17.7109375" style="93" customWidth="1"/>
    <col min="13824" max="13825" width="6.42578125" style="93" customWidth="1"/>
    <col min="13826" max="13826" width="9.5703125" style="93" customWidth="1"/>
    <col min="13827" max="13827" width="0" style="93" hidden="1" customWidth="1"/>
    <col min="13828" max="13828" width="15.5703125" style="93" customWidth="1"/>
    <col min="13829" max="13829" width="9.7109375" style="93" customWidth="1"/>
    <col min="13830" max="13830" width="9.140625" style="93" customWidth="1"/>
    <col min="13831" max="13831" width="10.5703125" style="93" customWidth="1"/>
    <col min="13832" max="13832" width="19.7109375" style="93" customWidth="1"/>
    <col min="13833" max="14076" width="9.140625" style="93"/>
    <col min="14077" max="14077" width="5.5703125" style="93" customWidth="1"/>
    <col min="14078" max="14078" width="6" style="93" customWidth="1"/>
    <col min="14079" max="14079" width="17.7109375" style="93" customWidth="1"/>
    <col min="14080" max="14081" width="6.42578125" style="93" customWidth="1"/>
    <col min="14082" max="14082" width="9.5703125" style="93" customWidth="1"/>
    <col min="14083" max="14083" width="0" style="93" hidden="1" customWidth="1"/>
    <col min="14084" max="14084" width="15.5703125" style="93" customWidth="1"/>
    <col min="14085" max="14085" width="9.7109375" style="93" customWidth="1"/>
    <col min="14086" max="14086" width="9.140625" style="93" customWidth="1"/>
    <col min="14087" max="14087" width="10.5703125" style="93" customWidth="1"/>
    <col min="14088" max="14088" width="19.7109375" style="93" customWidth="1"/>
    <col min="14089" max="14332" width="9.140625" style="93"/>
    <col min="14333" max="14333" width="5.5703125" style="93" customWidth="1"/>
    <col min="14334" max="14334" width="6" style="93" customWidth="1"/>
    <col min="14335" max="14335" width="17.7109375" style="93" customWidth="1"/>
    <col min="14336" max="14337" width="6.42578125" style="93" customWidth="1"/>
    <col min="14338" max="14338" width="9.5703125" style="93" customWidth="1"/>
    <col min="14339" max="14339" width="0" style="93" hidden="1" customWidth="1"/>
    <col min="14340" max="14340" width="15.5703125" style="93" customWidth="1"/>
    <col min="14341" max="14341" width="9.7109375" style="93" customWidth="1"/>
    <col min="14342" max="14342" width="9.140625" style="93" customWidth="1"/>
    <col min="14343" max="14343" width="10.5703125" style="93" customWidth="1"/>
    <col min="14344" max="14344" width="19.7109375" style="93" customWidth="1"/>
    <col min="14345" max="14588" width="9.140625" style="93"/>
    <col min="14589" max="14589" width="5.5703125" style="93" customWidth="1"/>
    <col min="14590" max="14590" width="6" style="93" customWidth="1"/>
    <col min="14591" max="14591" width="17.7109375" style="93" customWidth="1"/>
    <col min="14592" max="14593" width="6.42578125" style="93" customWidth="1"/>
    <col min="14594" max="14594" width="9.5703125" style="93" customWidth="1"/>
    <col min="14595" max="14595" width="0" style="93" hidden="1" customWidth="1"/>
    <col min="14596" max="14596" width="15.5703125" style="93" customWidth="1"/>
    <col min="14597" max="14597" width="9.7109375" style="93" customWidth="1"/>
    <col min="14598" max="14598" width="9.140625" style="93" customWidth="1"/>
    <col min="14599" max="14599" width="10.5703125" style="93" customWidth="1"/>
    <col min="14600" max="14600" width="19.7109375" style="93" customWidth="1"/>
    <col min="14601" max="14844" width="9.140625" style="93"/>
    <col min="14845" max="14845" width="5.5703125" style="93" customWidth="1"/>
    <col min="14846" max="14846" width="6" style="93" customWidth="1"/>
    <col min="14847" max="14847" width="17.7109375" style="93" customWidth="1"/>
    <col min="14848" max="14849" width="6.42578125" style="93" customWidth="1"/>
    <col min="14850" max="14850" width="9.5703125" style="93" customWidth="1"/>
    <col min="14851" max="14851" width="0" style="93" hidden="1" customWidth="1"/>
    <col min="14852" max="14852" width="15.5703125" style="93" customWidth="1"/>
    <col min="14853" max="14853" width="9.7109375" style="93" customWidth="1"/>
    <col min="14854" max="14854" width="9.140625" style="93" customWidth="1"/>
    <col min="14855" max="14855" width="10.5703125" style="93" customWidth="1"/>
    <col min="14856" max="14856" width="19.7109375" style="93" customWidth="1"/>
    <col min="14857" max="15100" width="9.140625" style="93"/>
    <col min="15101" max="15101" width="5.5703125" style="93" customWidth="1"/>
    <col min="15102" max="15102" width="6" style="93" customWidth="1"/>
    <col min="15103" max="15103" width="17.7109375" style="93" customWidth="1"/>
    <col min="15104" max="15105" width="6.42578125" style="93" customWidth="1"/>
    <col min="15106" max="15106" width="9.5703125" style="93" customWidth="1"/>
    <col min="15107" max="15107" width="0" style="93" hidden="1" customWidth="1"/>
    <col min="15108" max="15108" width="15.5703125" style="93" customWidth="1"/>
    <col min="15109" max="15109" width="9.7109375" style="93" customWidth="1"/>
    <col min="15110" max="15110" width="9.140625" style="93" customWidth="1"/>
    <col min="15111" max="15111" width="10.5703125" style="93" customWidth="1"/>
    <col min="15112" max="15112" width="19.7109375" style="93" customWidth="1"/>
    <col min="15113" max="15356" width="9.140625" style="93"/>
    <col min="15357" max="15357" width="5.5703125" style="93" customWidth="1"/>
    <col min="15358" max="15358" width="6" style="93" customWidth="1"/>
    <col min="15359" max="15359" width="17.7109375" style="93" customWidth="1"/>
    <col min="15360" max="15361" width="6.42578125" style="93" customWidth="1"/>
    <col min="15362" max="15362" width="9.5703125" style="93" customWidth="1"/>
    <col min="15363" max="15363" width="0" style="93" hidden="1" customWidth="1"/>
    <col min="15364" max="15364" width="15.5703125" style="93" customWidth="1"/>
    <col min="15365" max="15365" width="9.7109375" style="93" customWidth="1"/>
    <col min="15366" max="15366" width="9.140625" style="93" customWidth="1"/>
    <col min="15367" max="15367" width="10.5703125" style="93" customWidth="1"/>
    <col min="15368" max="15368" width="19.7109375" style="93" customWidth="1"/>
    <col min="15369" max="15612" width="9.140625" style="93"/>
    <col min="15613" max="15613" width="5.5703125" style="93" customWidth="1"/>
    <col min="15614" max="15614" width="6" style="93" customWidth="1"/>
    <col min="15615" max="15615" width="17.7109375" style="93" customWidth="1"/>
    <col min="15616" max="15617" width="6.42578125" style="93" customWidth="1"/>
    <col min="15618" max="15618" width="9.5703125" style="93" customWidth="1"/>
    <col min="15619" max="15619" width="0" style="93" hidden="1" customWidth="1"/>
    <col min="15620" max="15620" width="15.5703125" style="93" customWidth="1"/>
    <col min="15621" max="15621" width="9.7109375" style="93" customWidth="1"/>
    <col min="15622" max="15622" width="9.140625" style="93" customWidth="1"/>
    <col min="15623" max="15623" width="10.5703125" style="93" customWidth="1"/>
    <col min="15624" max="15624" width="19.7109375" style="93" customWidth="1"/>
    <col min="15625" max="15868" width="9.140625" style="93"/>
    <col min="15869" max="15869" width="5.5703125" style="93" customWidth="1"/>
    <col min="15870" max="15870" width="6" style="93" customWidth="1"/>
    <col min="15871" max="15871" width="17.7109375" style="93" customWidth="1"/>
    <col min="15872" max="15873" width="6.42578125" style="93" customWidth="1"/>
    <col min="15874" max="15874" width="9.5703125" style="93" customWidth="1"/>
    <col min="15875" max="15875" width="0" style="93" hidden="1" customWidth="1"/>
    <col min="15876" max="15876" width="15.5703125" style="93" customWidth="1"/>
    <col min="15877" max="15877" width="9.7109375" style="93" customWidth="1"/>
    <col min="15878" max="15878" width="9.140625" style="93" customWidth="1"/>
    <col min="15879" max="15879" width="10.5703125" style="93" customWidth="1"/>
    <col min="15880" max="15880" width="19.7109375" style="93" customWidth="1"/>
    <col min="15881" max="16124" width="9.140625" style="93"/>
    <col min="16125" max="16125" width="5.5703125" style="93" customWidth="1"/>
    <col min="16126" max="16126" width="6" style="93" customWidth="1"/>
    <col min="16127" max="16127" width="17.7109375" style="93" customWidth="1"/>
    <col min="16128" max="16129" width="6.42578125" style="93" customWidth="1"/>
    <col min="16130" max="16130" width="9.5703125" style="93" customWidth="1"/>
    <col min="16131" max="16131" width="0" style="93" hidden="1" customWidth="1"/>
    <col min="16132" max="16132" width="15.5703125" style="93" customWidth="1"/>
    <col min="16133" max="16133" width="9.7109375" style="93" customWidth="1"/>
    <col min="16134" max="16134" width="9.140625" style="93" customWidth="1"/>
    <col min="16135" max="16135" width="10.5703125" style="93" customWidth="1"/>
    <col min="16136" max="16136" width="19.7109375" style="93" customWidth="1"/>
    <col min="16137" max="16384" width="9.140625" style="93"/>
  </cols>
  <sheetData>
    <row r="1" spans="2:15" ht="39.75" customHeight="1" thickBot="1" x14ac:dyDescent="0.3">
      <c r="B1" s="498" t="s">
        <v>610</v>
      </c>
      <c r="C1" s="498"/>
      <c r="D1" s="498"/>
      <c r="E1" s="498"/>
      <c r="F1" s="498"/>
      <c r="G1" s="498"/>
      <c r="H1" s="498"/>
      <c r="I1" s="498"/>
      <c r="J1" s="498"/>
      <c r="K1" s="498"/>
    </row>
    <row r="2" spans="2:15" ht="16.5" thickBot="1" x14ac:dyDescent="0.3">
      <c r="B2" s="507" t="s">
        <v>465</v>
      </c>
      <c r="C2" s="508"/>
      <c r="D2" s="508"/>
      <c r="E2" s="508"/>
      <c r="F2" s="508"/>
      <c r="G2" s="508"/>
      <c r="H2" s="508"/>
      <c r="I2" s="508"/>
      <c r="J2" s="508"/>
      <c r="K2" s="509"/>
    </row>
    <row r="3" spans="2:15" s="210" customFormat="1" ht="15.75" thickBot="1" x14ac:dyDescent="0.3">
      <c r="B3" s="510" t="s">
        <v>1</v>
      </c>
      <c r="C3" s="512" t="s">
        <v>2</v>
      </c>
      <c r="D3" s="514" t="s">
        <v>3</v>
      </c>
      <c r="E3" s="515"/>
      <c r="F3" s="516" t="s">
        <v>4</v>
      </c>
      <c r="G3" s="208"/>
      <c r="H3" s="518" t="s">
        <v>5</v>
      </c>
      <c r="I3" s="518" t="s">
        <v>6</v>
      </c>
      <c r="J3" s="520" t="s">
        <v>7</v>
      </c>
      <c r="K3" s="521"/>
    </row>
    <row r="4" spans="2:15" s="210" customFormat="1" ht="30" customHeight="1" thickBot="1" x14ac:dyDescent="0.3">
      <c r="B4" s="511"/>
      <c r="C4" s="513"/>
      <c r="D4" s="211" t="s">
        <v>8</v>
      </c>
      <c r="E4" s="211" t="s">
        <v>9</v>
      </c>
      <c r="F4" s="517"/>
      <c r="G4" s="212"/>
      <c r="H4" s="519"/>
      <c r="I4" s="519"/>
      <c r="J4" s="281" t="s">
        <v>11</v>
      </c>
      <c r="K4" s="213" t="s">
        <v>10</v>
      </c>
    </row>
    <row r="5" spans="2:15" s="210" customFormat="1" ht="15.75" customHeight="1" thickBot="1" x14ac:dyDescent="0.3">
      <c r="B5" s="525" t="s">
        <v>12</v>
      </c>
      <c r="C5" s="526"/>
      <c r="D5" s="526"/>
      <c r="E5" s="526"/>
      <c r="F5" s="526"/>
      <c r="G5" s="526"/>
      <c r="H5" s="526"/>
      <c r="I5" s="526"/>
      <c r="J5" s="526"/>
      <c r="K5" s="527"/>
    </row>
    <row r="6" spans="2:15" s="210" customFormat="1" ht="15.75" thickBot="1" x14ac:dyDescent="0.3">
      <c r="B6" s="528" t="s">
        <v>466</v>
      </c>
      <c r="C6" s="529"/>
      <c r="D6" s="529"/>
      <c r="E6" s="529"/>
      <c r="F6" s="529"/>
      <c r="G6" s="529"/>
      <c r="H6" s="529"/>
      <c r="I6" s="529"/>
      <c r="J6" s="529"/>
      <c r="K6" s="530"/>
    </row>
    <row r="7" spans="2:15" s="210" customFormat="1" x14ac:dyDescent="0.25">
      <c r="B7" s="214" t="s">
        <v>72</v>
      </c>
      <c r="C7" s="215" t="s">
        <v>467</v>
      </c>
      <c r="D7" s="216">
        <v>0</v>
      </c>
      <c r="E7" s="216">
        <v>14.42</v>
      </c>
      <c r="F7" s="217">
        <v>14.42</v>
      </c>
      <c r="G7" s="217" t="s">
        <v>402</v>
      </c>
      <c r="H7" s="218" t="s">
        <v>468</v>
      </c>
      <c r="I7" s="312">
        <v>35</v>
      </c>
      <c r="J7" s="312" t="s">
        <v>52</v>
      </c>
      <c r="K7" s="312" t="s">
        <v>52</v>
      </c>
      <c r="L7" s="221"/>
    </row>
    <row r="8" spans="2:15" s="210" customFormat="1" x14ac:dyDescent="0.25">
      <c r="B8" s="222" t="s">
        <v>49</v>
      </c>
      <c r="C8" s="223" t="s">
        <v>469</v>
      </c>
      <c r="D8" s="224">
        <v>0</v>
      </c>
      <c r="E8" s="224">
        <v>2.97</v>
      </c>
      <c r="F8" s="225">
        <v>2.97</v>
      </c>
      <c r="G8" s="225"/>
      <c r="H8" s="226" t="s">
        <v>402</v>
      </c>
      <c r="I8" s="312">
        <v>114</v>
      </c>
      <c r="J8" s="312" t="s">
        <v>52</v>
      </c>
      <c r="K8" s="312" t="s">
        <v>52</v>
      </c>
      <c r="L8" s="221"/>
      <c r="M8" s="248"/>
      <c r="N8" s="248"/>
    </row>
    <row r="9" spans="2:15" s="210" customFormat="1" x14ac:dyDescent="0.25">
      <c r="B9" s="222"/>
      <c r="C9" s="223"/>
      <c r="D9" s="224">
        <v>2.97</v>
      </c>
      <c r="E9" s="224">
        <v>3.77</v>
      </c>
      <c r="F9" s="225">
        <v>0.8</v>
      </c>
      <c r="G9" s="225"/>
      <c r="H9" s="226" t="s">
        <v>424</v>
      </c>
      <c r="I9" s="312">
        <v>114</v>
      </c>
      <c r="J9" s="312" t="s">
        <v>52</v>
      </c>
      <c r="K9" s="312" t="s">
        <v>52</v>
      </c>
      <c r="L9" s="221"/>
      <c r="M9" s="248"/>
      <c r="N9" s="248"/>
    </row>
    <row r="10" spans="2:15" s="229" customFormat="1" x14ac:dyDescent="0.25">
      <c r="B10" s="222" t="s">
        <v>470</v>
      </c>
      <c r="C10" s="223" t="s">
        <v>471</v>
      </c>
      <c r="D10" s="224">
        <v>0</v>
      </c>
      <c r="E10" s="224">
        <v>5.45</v>
      </c>
      <c r="F10" s="225">
        <v>5.45</v>
      </c>
      <c r="G10" s="225"/>
      <c r="H10" s="226" t="s">
        <v>402</v>
      </c>
      <c r="I10" s="312">
        <v>48</v>
      </c>
      <c r="J10" s="312" t="s">
        <v>52</v>
      </c>
      <c r="K10" s="312" t="s">
        <v>52</v>
      </c>
      <c r="L10" s="220"/>
      <c r="M10" s="244"/>
      <c r="N10" s="273"/>
      <c r="O10" s="273"/>
    </row>
    <row r="11" spans="2:15" s="229" customFormat="1" x14ac:dyDescent="0.25">
      <c r="B11" s="499" t="s">
        <v>74</v>
      </c>
      <c r="C11" s="501" t="s">
        <v>472</v>
      </c>
      <c r="D11" s="224">
        <v>0</v>
      </c>
      <c r="E11" s="224">
        <v>1.63</v>
      </c>
      <c r="F11" s="225">
        <v>1.63</v>
      </c>
      <c r="G11" s="225"/>
      <c r="H11" s="226" t="s">
        <v>468</v>
      </c>
      <c r="I11" s="312">
        <v>222</v>
      </c>
      <c r="J11" s="224" t="s">
        <v>22</v>
      </c>
      <c r="K11" s="224" t="s">
        <v>22</v>
      </c>
      <c r="L11" s="220"/>
      <c r="M11" s="244"/>
      <c r="N11" s="273"/>
    </row>
    <row r="12" spans="2:15" s="229" customFormat="1" x14ac:dyDescent="0.25">
      <c r="B12" s="500"/>
      <c r="C12" s="502"/>
      <c r="D12" s="224">
        <v>1.63</v>
      </c>
      <c r="E12" s="224">
        <v>4.3099999999999996</v>
      </c>
      <c r="F12" s="225">
        <f>E12-D12</f>
        <v>2.6799999999999997</v>
      </c>
      <c r="G12" s="225"/>
      <c r="H12" s="226" t="s">
        <v>382</v>
      </c>
      <c r="I12" s="312">
        <v>1510</v>
      </c>
      <c r="J12" s="224" t="s">
        <v>19</v>
      </c>
      <c r="K12" s="224" t="s">
        <v>19</v>
      </c>
      <c r="L12" s="220"/>
      <c r="M12" s="244"/>
      <c r="N12" s="273"/>
    </row>
    <row r="13" spans="2:15" s="210" customFormat="1" x14ac:dyDescent="0.25">
      <c r="B13" s="222" t="s">
        <v>30</v>
      </c>
      <c r="C13" s="223" t="s">
        <v>473</v>
      </c>
      <c r="D13" s="224">
        <v>0</v>
      </c>
      <c r="E13" s="224">
        <v>1.56</v>
      </c>
      <c r="F13" s="230">
        <v>1.56</v>
      </c>
      <c r="G13" s="231"/>
      <c r="H13" s="226" t="s">
        <v>382</v>
      </c>
      <c r="I13" s="312">
        <v>799</v>
      </c>
      <c r="J13" s="312" t="s">
        <v>16</v>
      </c>
      <c r="K13" s="312" t="s">
        <v>16</v>
      </c>
    </row>
    <row r="14" spans="2:15" s="210" customFormat="1" x14ac:dyDescent="0.25">
      <c r="B14" s="222" t="s">
        <v>32</v>
      </c>
      <c r="C14" s="223" t="s">
        <v>474</v>
      </c>
      <c r="D14" s="224">
        <v>0</v>
      </c>
      <c r="E14" s="224">
        <v>2.7</v>
      </c>
      <c r="F14" s="230">
        <v>2.7</v>
      </c>
      <c r="G14" s="231"/>
      <c r="H14" s="226" t="s">
        <v>402</v>
      </c>
      <c r="I14" s="318">
        <v>194</v>
      </c>
      <c r="J14" s="224" t="s">
        <v>22</v>
      </c>
      <c r="K14" s="224" t="s">
        <v>22</v>
      </c>
    </row>
    <row r="15" spans="2:15" s="229" customFormat="1" x14ac:dyDescent="0.25">
      <c r="B15" s="238" t="s">
        <v>77</v>
      </c>
      <c r="C15" s="253" t="s">
        <v>475</v>
      </c>
      <c r="D15" s="240">
        <v>0</v>
      </c>
      <c r="E15" s="240">
        <v>2.36</v>
      </c>
      <c r="F15" s="250">
        <v>2.36</v>
      </c>
      <c r="G15" s="250"/>
      <c r="H15" s="243" t="s">
        <v>382</v>
      </c>
      <c r="I15" s="312">
        <v>559</v>
      </c>
      <c r="J15" s="312" t="s">
        <v>16</v>
      </c>
      <c r="K15" s="312" t="s">
        <v>16</v>
      </c>
      <c r="L15" s="228"/>
    </row>
    <row r="16" spans="2:15" s="229" customFormat="1" x14ac:dyDescent="0.25">
      <c r="B16" s="232" t="s">
        <v>476</v>
      </c>
      <c r="C16" s="233" t="s">
        <v>477</v>
      </c>
      <c r="D16" s="234">
        <v>0</v>
      </c>
      <c r="E16" s="234">
        <v>2.2200000000000002</v>
      </c>
      <c r="F16" s="235">
        <v>2.2200000000000002</v>
      </c>
      <c r="G16" s="235"/>
      <c r="H16" s="236" t="s">
        <v>402</v>
      </c>
      <c r="I16" s="312">
        <v>150</v>
      </c>
      <c r="J16" s="234" t="s">
        <v>22</v>
      </c>
      <c r="K16" s="234" t="s">
        <v>22</v>
      </c>
      <c r="L16" s="228"/>
    </row>
    <row r="17" spans="2:12" s="210" customFormat="1" x14ac:dyDescent="0.25">
      <c r="B17" s="222" t="s">
        <v>478</v>
      </c>
      <c r="C17" s="223" t="s">
        <v>479</v>
      </c>
      <c r="D17" s="224">
        <v>0</v>
      </c>
      <c r="E17" s="224">
        <v>2.2000000000000002</v>
      </c>
      <c r="F17" s="225">
        <v>2.2000000000000002</v>
      </c>
      <c r="G17" s="225"/>
      <c r="H17" s="226" t="s">
        <v>382</v>
      </c>
      <c r="I17" s="312">
        <v>414</v>
      </c>
      <c r="J17" s="234" t="s">
        <v>22</v>
      </c>
      <c r="K17" s="234" t="s">
        <v>22</v>
      </c>
      <c r="L17" s="221"/>
    </row>
    <row r="18" spans="2:12" s="210" customFormat="1" x14ac:dyDescent="0.25">
      <c r="B18" s="222" t="s">
        <v>480</v>
      </c>
      <c r="C18" s="223" t="s">
        <v>481</v>
      </c>
      <c r="D18" s="224">
        <v>0</v>
      </c>
      <c r="E18" s="224">
        <v>0.75</v>
      </c>
      <c r="F18" s="225">
        <v>0.75</v>
      </c>
      <c r="G18" s="225"/>
      <c r="H18" s="226" t="s">
        <v>382</v>
      </c>
      <c r="I18" s="312">
        <v>126</v>
      </c>
      <c r="J18" s="312" t="s">
        <v>52</v>
      </c>
      <c r="K18" s="312" t="s">
        <v>52</v>
      </c>
      <c r="L18" s="221"/>
    </row>
    <row r="19" spans="2:12" s="210" customFormat="1" x14ac:dyDescent="0.25">
      <c r="B19" s="222" t="s">
        <v>482</v>
      </c>
      <c r="C19" s="223" t="s">
        <v>483</v>
      </c>
      <c r="D19" s="224">
        <v>0</v>
      </c>
      <c r="E19" s="224">
        <v>0.17</v>
      </c>
      <c r="F19" s="225">
        <v>0.17</v>
      </c>
      <c r="G19" s="225"/>
      <c r="H19" s="226" t="s">
        <v>382</v>
      </c>
      <c r="I19" s="312">
        <v>562</v>
      </c>
      <c r="J19" s="224" t="s">
        <v>16</v>
      </c>
      <c r="K19" s="224" t="s">
        <v>16</v>
      </c>
      <c r="L19" s="221"/>
    </row>
    <row r="20" spans="2:12" s="210" customFormat="1" x14ac:dyDescent="0.25">
      <c r="B20" s="222" t="s">
        <v>484</v>
      </c>
      <c r="C20" s="223" t="s">
        <v>485</v>
      </c>
      <c r="D20" s="224">
        <v>0</v>
      </c>
      <c r="E20" s="224">
        <v>1.1200000000000001</v>
      </c>
      <c r="F20" s="230">
        <v>0.56999999999999995</v>
      </c>
      <c r="G20" s="231"/>
      <c r="H20" s="226" t="s">
        <v>436</v>
      </c>
      <c r="I20" s="312">
        <v>573</v>
      </c>
      <c r="J20" s="224" t="s">
        <v>16</v>
      </c>
      <c r="K20" s="224" t="s">
        <v>16</v>
      </c>
    </row>
    <row r="21" spans="2:12" s="210" customFormat="1" ht="25.5" x14ac:dyDescent="0.25">
      <c r="B21" s="238" t="s">
        <v>486</v>
      </c>
      <c r="C21" s="239" t="s">
        <v>487</v>
      </c>
      <c r="D21" s="240">
        <v>0</v>
      </c>
      <c r="E21" s="240">
        <v>1.5</v>
      </c>
      <c r="F21" s="241">
        <v>1.51</v>
      </c>
      <c r="G21" s="242"/>
      <c r="H21" s="243" t="s">
        <v>395</v>
      </c>
      <c r="I21" s="312">
        <v>274</v>
      </c>
      <c r="J21" s="234" t="s">
        <v>22</v>
      </c>
      <c r="K21" s="234" t="s">
        <v>22</v>
      </c>
    </row>
    <row r="22" spans="2:12" s="210" customFormat="1" x14ac:dyDescent="0.25">
      <c r="B22" s="222"/>
      <c r="C22" s="223"/>
      <c r="D22" s="224">
        <v>1.5</v>
      </c>
      <c r="E22" s="224">
        <v>2.5099999999999998</v>
      </c>
      <c r="F22" s="230">
        <v>1.01</v>
      </c>
      <c r="G22" s="231"/>
      <c r="H22" s="226" t="s">
        <v>382</v>
      </c>
      <c r="I22" s="312">
        <v>492</v>
      </c>
      <c r="J22" s="234" t="s">
        <v>22</v>
      </c>
      <c r="K22" s="234" t="s">
        <v>22</v>
      </c>
    </row>
    <row r="23" spans="2:12" s="210" customFormat="1" x14ac:dyDescent="0.25">
      <c r="B23" s="222" t="s">
        <v>488</v>
      </c>
      <c r="C23" s="223" t="s">
        <v>489</v>
      </c>
      <c r="D23" s="224">
        <v>0</v>
      </c>
      <c r="E23" s="224">
        <v>1.68</v>
      </c>
      <c r="F23" s="230">
        <v>1.68</v>
      </c>
      <c r="G23" s="231"/>
      <c r="H23" s="226" t="s">
        <v>402</v>
      </c>
      <c r="I23" s="319">
        <v>158</v>
      </c>
      <c r="J23" s="224" t="s">
        <v>22</v>
      </c>
      <c r="K23" s="224" t="s">
        <v>22</v>
      </c>
    </row>
    <row r="24" spans="2:12" s="209" customFormat="1" ht="15.75" thickBot="1" x14ac:dyDescent="0.3">
      <c r="B24" s="232" t="s">
        <v>490</v>
      </c>
      <c r="C24" s="233" t="s">
        <v>491</v>
      </c>
      <c r="D24" s="234">
        <v>0</v>
      </c>
      <c r="E24" s="234">
        <v>2.98</v>
      </c>
      <c r="F24" s="251">
        <v>2.98</v>
      </c>
      <c r="G24" s="252"/>
      <c r="H24" s="236" t="s">
        <v>382</v>
      </c>
      <c r="I24" s="319">
        <v>2915</v>
      </c>
      <c r="J24" s="234" t="s">
        <v>19</v>
      </c>
      <c r="K24" s="234" t="s">
        <v>19</v>
      </c>
      <c r="L24" s="244"/>
    </row>
    <row r="25" spans="2:12" s="210" customFormat="1" ht="15" customHeight="1" thickBot="1" x14ac:dyDescent="0.3">
      <c r="B25" s="531" t="s">
        <v>492</v>
      </c>
      <c r="C25" s="532"/>
      <c r="D25" s="532"/>
      <c r="E25" s="532"/>
      <c r="F25" s="532"/>
      <c r="G25" s="532"/>
      <c r="H25" s="532"/>
      <c r="I25" s="532"/>
      <c r="J25" s="532"/>
      <c r="K25" s="533"/>
    </row>
    <row r="26" spans="2:12" s="210" customFormat="1" x14ac:dyDescent="0.25">
      <c r="B26" s="245" t="s">
        <v>493</v>
      </c>
      <c r="C26" s="215" t="s">
        <v>494</v>
      </c>
      <c r="D26" s="216">
        <v>0</v>
      </c>
      <c r="E26" s="216">
        <v>1.24</v>
      </c>
      <c r="F26" s="246">
        <v>1.24</v>
      </c>
      <c r="G26" s="247">
        <f t="shared" ref="G26:G35" si="0">SUM(F26)</f>
        <v>1.24</v>
      </c>
      <c r="H26" s="218" t="s">
        <v>495</v>
      </c>
      <c r="I26" s="312">
        <v>80</v>
      </c>
      <c r="J26" s="312" t="s">
        <v>52</v>
      </c>
      <c r="K26" s="312" t="s">
        <v>52</v>
      </c>
      <c r="L26" s="248"/>
    </row>
    <row r="27" spans="2:12" s="210" customFormat="1" x14ac:dyDescent="0.25">
      <c r="B27" s="222" t="s">
        <v>496</v>
      </c>
      <c r="C27" s="223" t="s">
        <v>497</v>
      </c>
      <c r="D27" s="224">
        <v>0</v>
      </c>
      <c r="E27" s="224">
        <v>1.31</v>
      </c>
      <c r="F27" s="230">
        <v>1.31</v>
      </c>
      <c r="G27" s="231">
        <f t="shared" si="0"/>
        <v>1.31</v>
      </c>
      <c r="H27" s="226" t="s">
        <v>382</v>
      </c>
      <c r="I27" s="312">
        <v>486</v>
      </c>
      <c r="J27" s="216" t="s">
        <v>22</v>
      </c>
      <c r="K27" s="216" t="s">
        <v>22</v>
      </c>
    </row>
    <row r="28" spans="2:12" s="210" customFormat="1" x14ac:dyDescent="0.25">
      <c r="B28" s="222" t="s">
        <v>498</v>
      </c>
      <c r="C28" s="223" t="s">
        <v>499</v>
      </c>
      <c r="D28" s="224">
        <v>0</v>
      </c>
      <c r="E28" s="224">
        <v>0.57999999999999996</v>
      </c>
      <c r="F28" s="230">
        <v>0.57999999999999996</v>
      </c>
      <c r="G28" s="231">
        <f t="shared" si="0"/>
        <v>0.57999999999999996</v>
      </c>
      <c r="H28" s="226" t="s">
        <v>500</v>
      </c>
      <c r="I28" s="312">
        <v>98</v>
      </c>
      <c r="J28" s="312" t="s">
        <v>52</v>
      </c>
      <c r="K28" s="312" t="s">
        <v>52</v>
      </c>
    </row>
    <row r="29" spans="2:12" s="210" customFormat="1" x14ac:dyDescent="0.25">
      <c r="B29" s="222" t="s">
        <v>501</v>
      </c>
      <c r="C29" s="223" t="s">
        <v>502</v>
      </c>
      <c r="D29" s="224">
        <v>0</v>
      </c>
      <c r="E29" s="224">
        <v>1.08</v>
      </c>
      <c r="F29" s="230">
        <v>1.08</v>
      </c>
      <c r="G29" s="231">
        <f t="shared" si="0"/>
        <v>1.08</v>
      </c>
      <c r="H29" s="226" t="s">
        <v>500</v>
      </c>
      <c r="I29" s="312">
        <v>67</v>
      </c>
      <c r="J29" s="312" t="s">
        <v>52</v>
      </c>
      <c r="K29" s="312" t="s">
        <v>52</v>
      </c>
    </row>
    <row r="30" spans="2:12" s="209" customFormat="1" x14ac:dyDescent="0.25">
      <c r="B30" s="499" t="s">
        <v>503</v>
      </c>
      <c r="C30" s="501" t="s">
        <v>504</v>
      </c>
      <c r="D30" s="224">
        <v>0</v>
      </c>
      <c r="E30" s="224">
        <v>0.75</v>
      </c>
      <c r="F30" s="230">
        <v>0.75</v>
      </c>
      <c r="G30" s="231">
        <f t="shared" si="0"/>
        <v>0.75</v>
      </c>
      <c r="H30" s="226" t="s">
        <v>382</v>
      </c>
      <c r="I30" s="312">
        <v>192</v>
      </c>
      <c r="J30" s="224" t="s">
        <v>22</v>
      </c>
      <c r="K30" s="224" t="s">
        <v>22</v>
      </c>
    </row>
    <row r="31" spans="2:12" s="209" customFormat="1" x14ac:dyDescent="0.25">
      <c r="B31" s="500"/>
      <c r="C31" s="502"/>
      <c r="D31" s="224">
        <v>0.75</v>
      </c>
      <c r="E31" s="224">
        <v>2.68</v>
      </c>
      <c r="F31" s="230">
        <v>1.93</v>
      </c>
      <c r="G31" s="231">
        <f t="shared" si="0"/>
        <v>1.93</v>
      </c>
      <c r="H31" s="226" t="s">
        <v>500</v>
      </c>
      <c r="I31" s="312">
        <v>69</v>
      </c>
      <c r="J31" s="224" t="s">
        <v>52</v>
      </c>
      <c r="K31" s="224" t="s">
        <v>52</v>
      </c>
    </row>
    <row r="32" spans="2:12" s="210" customFormat="1" x14ac:dyDescent="0.25">
      <c r="B32" s="222" t="s">
        <v>505</v>
      </c>
      <c r="C32" s="223" t="s">
        <v>506</v>
      </c>
      <c r="D32" s="224">
        <v>0</v>
      </c>
      <c r="E32" s="224">
        <v>0.57999999999999996</v>
      </c>
      <c r="F32" s="230">
        <v>0.57999999999999996</v>
      </c>
      <c r="G32" s="231">
        <f t="shared" si="0"/>
        <v>0.57999999999999996</v>
      </c>
      <c r="H32" s="226" t="s">
        <v>500</v>
      </c>
      <c r="I32" s="312">
        <v>186</v>
      </c>
      <c r="J32" s="224" t="s">
        <v>22</v>
      </c>
      <c r="K32" s="224" t="s">
        <v>22</v>
      </c>
    </row>
    <row r="33" spans="2:11" s="209" customFormat="1" x14ac:dyDescent="0.25">
      <c r="B33" s="222" t="s">
        <v>507</v>
      </c>
      <c r="C33" s="223" t="s">
        <v>508</v>
      </c>
      <c r="D33" s="224">
        <v>0</v>
      </c>
      <c r="E33" s="224">
        <v>5.36</v>
      </c>
      <c r="F33" s="230">
        <v>5.36</v>
      </c>
      <c r="G33" s="231">
        <f t="shared" si="0"/>
        <v>5.36</v>
      </c>
      <c r="H33" s="226" t="s">
        <v>500</v>
      </c>
      <c r="I33" s="312">
        <v>53</v>
      </c>
      <c r="J33" s="224" t="s">
        <v>52</v>
      </c>
      <c r="K33" s="224" t="s">
        <v>52</v>
      </c>
    </row>
    <row r="34" spans="2:11" s="210" customFormat="1" x14ac:dyDescent="0.25">
      <c r="B34" s="503" t="s">
        <v>509</v>
      </c>
      <c r="C34" s="505" t="s">
        <v>510</v>
      </c>
      <c r="D34" s="249">
        <v>0</v>
      </c>
      <c r="E34" s="249">
        <v>2.88</v>
      </c>
      <c r="F34" s="250">
        <v>2.88</v>
      </c>
      <c r="G34" s="249">
        <f t="shared" si="0"/>
        <v>2.88</v>
      </c>
      <c r="H34" s="249" t="s">
        <v>402</v>
      </c>
      <c r="I34" s="92">
        <v>189</v>
      </c>
      <c r="J34" s="240" t="s">
        <v>22</v>
      </c>
      <c r="K34" s="240" t="s">
        <v>22</v>
      </c>
    </row>
    <row r="35" spans="2:11" s="210" customFormat="1" x14ac:dyDescent="0.25">
      <c r="B35" s="504"/>
      <c r="C35" s="506"/>
      <c r="D35" s="249">
        <v>2.88</v>
      </c>
      <c r="E35" s="249">
        <v>3.65</v>
      </c>
      <c r="F35" s="250">
        <v>0.77</v>
      </c>
      <c r="G35" s="249">
        <f t="shared" si="0"/>
        <v>0.77</v>
      </c>
      <c r="H35" s="249" t="s">
        <v>382</v>
      </c>
      <c r="I35" s="92">
        <v>172</v>
      </c>
      <c r="J35" s="240" t="s">
        <v>22</v>
      </c>
      <c r="K35" s="240" t="s">
        <v>22</v>
      </c>
    </row>
    <row r="36" spans="2:11" s="210" customFormat="1" x14ac:dyDescent="0.25">
      <c r="B36" s="222" t="s">
        <v>511</v>
      </c>
      <c r="C36" s="223" t="s">
        <v>512</v>
      </c>
      <c r="D36" s="224">
        <v>0</v>
      </c>
      <c r="E36" s="224">
        <v>2.62</v>
      </c>
      <c r="F36" s="230">
        <v>2.62</v>
      </c>
      <c r="G36" s="231">
        <f>SUM(F36)</f>
        <v>2.62</v>
      </c>
      <c r="H36" s="226" t="s">
        <v>500</v>
      </c>
      <c r="I36" s="312">
        <v>117</v>
      </c>
      <c r="J36" s="224" t="s">
        <v>22</v>
      </c>
      <c r="K36" s="224" t="s">
        <v>22</v>
      </c>
    </row>
    <row r="37" spans="2:11" s="210" customFormat="1" x14ac:dyDescent="0.25">
      <c r="B37" s="222" t="s">
        <v>513</v>
      </c>
      <c r="C37" s="223" t="s">
        <v>514</v>
      </c>
      <c r="D37" s="224">
        <v>0</v>
      </c>
      <c r="E37" s="224">
        <v>2.1</v>
      </c>
      <c r="F37" s="230">
        <v>2.1</v>
      </c>
      <c r="G37" s="231">
        <f>SUM(F37)</f>
        <v>2.1</v>
      </c>
      <c r="H37" s="226" t="s">
        <v>500</v>
      </c>
      <c r="I37" s="312">
        <v>280</v>
      </c>
      <c r="J37" s="224" t="s">
        <v>22</v>
      </c>
      <c r="K37" s="224" t="s">
        <v>22</v>
      </c>
    </row>
    <row r="38" spans="2:11" s="210" customFormat="1" x14ac:dyDescent="0.25">
      <c r="B38" s="222" t="s">
        <v>515</v>
      </c>
      <c r="C38" s="223" t="s">
        <v>516</v>
      </c>
      <c r="D38" s="224">
        <v>0</v>
      </c>
      <c r="E38" s="224">
        <v>1.26</v>
      </c>
      <c r="F38" s="230">
        <v>1.26</v>
      </c>
      <c r="G38" s="231">
        <f>SUM(F38)</f>
        <v>1.26</v>
      </c>
      <c r="H38" s="226" t="s">
        <v>517</v>
      </c>
      <c r="I38" s="312">
        <v>41</v>
      </c>
      <c r="J38" s="224" t="s">
        <v>52</v>
      </c>
      <c r="K38" s="224" t="s">
        <v>52</v>
      </c>
    </row>
    <row r="39" spans="2:11" s="210" customFormat="1" x14ac:dyDescent="0.25">
      <c r="B39" s="222" t="s">
        <v>518</v>
      </c>
      <c r="C39" s="223" t="s">
        <v>519</v>
      </c>
      <c r="D39" s="224">
        <v>0</v>
      </c>
      <c r="E39" s="224">
        <v>1.26</v>
      </c>
      <c r="F39" s="230">
        <v>1.26</v>
      </c>
      <c r="G39" s="231">
        <f>SUM(F39)</f>
        <v>1.26</v>
      </c>
      <c r="H39" s="226" t="s">
        <v>395</v>
      </c>
      <c r="I39" s="312">
        <v>32</v>
      </c>
      <c r="J39" s="224" t="s">
        <v>52</v>
      </c>
      <c r="K39" s="224" t="s">
        <v>52</v>
      </c>
    </row>
    <row r="40" spans="2:11" s="210" customFormat="1" x14ac:dyDescent="0.25">
      <c r="B40" s="222" t="s">
        <v>520</v>
      </c>
      <c r="C40" s="223" t="s">
        <v>521</v>
      </c>
      <c r="D40" s="224">
        <v>0</v>
      </c>
      <c r="E40" s="224">
        <v>0.81</v>
      </c>
      <c r="F40" s="230">
        <v>0.81</v>
      </c>
      <c r="G40" s="231">
        <f>SUM(F40)</f>
        <v>0.81</v>
      </c>
      <c r="H40" s="226" t="s">
        <v>436</v>
      </c>
      <c r="I40" s="312">
        <v>224</v>
      </c>
      <c r="J40" s="224" t="s">
        <v>22</v>
      </c>
      <c r="K40" s="224" t="s">
        <v>22</v>
      </c>
    </row>
    <row r="41" spans="2:11" s="229" customFormat="1" x14ac:dyDescent="0.25">
      <c r="B41" s="499" t="s">
        <v>522</v>
      </c>
      <c r="C41" s="501" t="s">
        <v>523</v>
      </c>
      <c r="D41" s="224">
        <v>0</v>
      </c>
      <c r="E41" s="224">
        <v>0.43</v>
      </c>
      <c r="F41" s="534">
        <f>E41-D41</f>
        <v>0.43</v>
      </c>
      <c r="G41" s="534"/>
      <c r="H41" s="226" t="s">
        <v>382</v>
      </c>
      <c r="I41" s="312">
        <v>215</v>
      </c>
      <c r="J41" s="224" t="s">
        <v>22</v>
      </c>
      <c r="K41" s="224" t="s">
        <v>22</v>
      </c>
    </row>
    <row r="42" spans="2:11" s="229" customFormat="1" x14ac:dyDescent="0.25">
      <c r="B42" s="500"/>
      <c r="C42" s="502"/>
      <c r="D42" s="224">
        <v>0.43</v>
      </c>
      <c r="E42" s="224">
        <v>1.76</v>
      </c>
      <c r="F42" s="225">
        <f>E42-D42</f>
        <v>1.33</v>
      </c>
      <c r="G42" s="225">
        <f t="shared" ref="G42:G49" si="1">SUM(F42)</f>
        <v>1.33</v>
      </c>
      <c r="H42" s="226" t="s">
        <v>500</v>
      </c>
      <c r="I42" s="312">
        <v>215</v>
      </c>
      <c r="J42" s="224" t="s">
        <v>52</v>
      </c>
      <c r="K42" s="224" t="s">
        <v>52</v>
      </c>
    </row>
    <row r="43" spans="2:11" s="210" customFormat="1" x14ac:dyDescent="0.25">
      <c r="B43" s="222" t="s">
        <v>524</v>
      </c>
      <c r="C43" s="223" t="s">
        <v>525</v>
      </c>
      <c r="D43" s="224">
        <v>0</v>
      </c>
      <c r="E43" s="224">
        <v>1.51</v>
      </c>
      <c r="F43" s="230">
        <v>1.51</v>
      </c>
      <c r="G43" s="231">
        <f t="shared" si="1"/>
        <v>1.51</v>
      </c>
      <c r="H43" s="226" t="s">
        <v>500</v>
      </c>
      <c r="I43" s="312">
        <v>38</v>
      </c>
      <c r="J43" s="224" t="s">
        <v>52</v>
      </c>
      <c r="K43" s="224" t="s">
        <v>52</v>
      </c>
    </row>
    <row r="44" spans="2:11" s="210" customFormat="1" x14ac:dyDescent="0.25">
      <c r="B44" s="499" t="s">
        <v>526</v>
      </c>
      <c r="C44" s="501" t="s">
        <v>527</v>
      </c>
      <c r="D44" s="224">
        <v>0</v>
      </c>
      <c r="E44" s="224">
        <v>1.1499999999999999</v>
      </c>
      <c r="F44" s="230">
        <v>1.1499999999999999</v>
      </c>
      <c r="G44" s="231">
        <f t="shared" si="1"/>
        <v>1.1499999999999999</v>
      </c>
      <c r="H44" s="226" t="s">
        <v>500</v>
      </c>
      <c r="I44" s="312">
        <v>155</v>
      </c>
      <c r="J44" s="224" t="s">
        <v>22</v>
      </c>
      <c r="K44" s="224" t="s">
        <v>22</v>
      </c>
    </row>
    <row r="45" spans="2:11" s="210" customFormat="1" x14ac:dyDescent="0.25">
      <c r="B45" s="500"/>
      <c r="C45" s="502"/>
      <c r="D45" s="224">
        <v>1.1499999999999999</v>
      </c>
      <c r="E45" s="224">
        <v>2.72</v>
      </c>
      <c r="F45" s="230">
        <v>1.57</v>
      </c>
      <c r="G45" s="231">
        <f t="shared" si="1"/>
        <v>1.57</v>
      </c>
      <c r="H45" s="226" t="s">
        <v>500</v>
      </c>
      <c r="I45" s="312">
        <v>13</v>
      </c>
      <c r="J45" s="224" t="s">
        <v>52</v>
      </c>
      <c r="K45" s="224" t="s">
        <v>52</v>
      </c>
    </row>
    <row r="46" spans="2:11" s="210" customFormat="1" x14ac:dyDescent="0.25">
      <c r="B46" s="222" t="s">
        <v>528</v>
      </c>
      <c r="C46" s="223" t="s">
        <v>529</v>
      </c>
      <c r="D46" s="224">
        <v>0</v>
      </c>
      <c r="E46" s="224">
        <v>0.96</v>
      </c>
      <c r="F46" s="230">
        <v>0.96</v>
      </c>
      <c r="G46" s="231">
        <f t="shared" si="1"/>
        <v>0.96</v>
      </c>
      <c r="H46" s="226" t="s">
        <v>500</v>
      </c>
      <c r="I46" s="312">
        <v>58</v>
      </c>
      <c r="J46" s="224" t="s">
        <v>52</v>
      </c>
      <c r="K46" s="224" t="s">
        <v>52</v>
      </c>
    </row>
    <row r="47" spans="2:11" s="210" customFormat="1" x14ac:dyDescent="0.25">
      <c r="B47" s="222" t="s">
        <v>530</v>
      </c>
      <c r="C47" s="223" t="s">
        <v>531</v>
      </c>
      <c r="D47" s="224">
        <v>0</v>
      </c>
      <c r="E47" s="224">
        <v>0.31</v>
      </c>
      <c r="F47" s="230">
        <v>0.31</v>
      </c>
      <c r="G47" s="231">
        <f t="shared" si="1"/>
        <v>0.31</v>
      </c>
      <c r="H47" s="226" t="s">
        <v>402</v>
      </c>
      <c r="I47" s="312">
        <v>0</v>
      </c>
      <c r="J47" s="224" t="s">
        <v>52</v>
      </c>
      <c r="K47" s="224" t="s">
        <v>52</v>
      </c>
    </row>
    <row r="48" spans="2:11" s="210" customFormat="1" x14ac:dyDescent="0.25">
      <c r="B48" s="222" t="s">
        <v>532</v>
      </c>
      <c r="C48" s="223" t="s">
        <v>533</v>
      </c>
      <c r="D48" s="224">
        <v>0</v>
      </c>
      <c r="E48" s="224">
        <v>0.99</v>
      </c>
      <c r="F48" s="230">
        <v>0.99</v>
      </c>
      <c r="G48" s="231">
        <f t="shared" si="1"/>
        <v>0.99</v>
      </c>
      <c r="H48" s="226" t="s">
        <v>436</v>
      </c>
      <c r="I48" s="312">
        <v>94</v>
      </c>
      <c r="J48" s="224" t="s">
        <v>52</v>
      </c>
      <c r="K48" s="224" t="s">
        <v>52</v>
      </c>
    </row>
    <row r="49" spans="2:12" s="210" customFormat="1" ht="15.75" thickBot="1" x14ac:dyDescent="0.3">
      <c r="B49" s="222" t="s">
        <v>534</v>
      </c>
      <c r="C49" s="223" t="s">
        <v>535</v>
      </c>
      <c r="D49" s="224">
        <v>0.7</v>
      </c>
      <c r="E49" s="224">
        <v>3.2</v>
      </c>
      <c r="F49" s="230">
        <v>2.5</v>
      </c>
      <c r="G49" s="231">
        <f t="shared" si="1"/>
        <v>2.5</v>
      </c>
      <c r="H49" s="226" t="s">
        <v>382</v>
      </c>
      <c r="I49" s="312">
        <v>206</v>
      </c>
      <c r="J49" s="224" t="s">
        <v>22</v>
      </c>
      <c r="K49" s="224" t="s">
        <v>22</v>
      </c>
    </row>
    <row r="50" spans="2:12" s="210" customFormat="1" ht="15.75" thickBot="1" x14ac:dyDescent="0.3">
      <c r="B50" s="522" t="s">
        <v>40</v>
      </c>
      <c r="C50" s="523"/>
      <c r="D50" s="523"/>
      <c r="E50" s="523"/>
      <c r="F50" s="523"/>
      <c r="G50" s="523"/>
      <c r="H50" s="523"/>
      <c r="I50" s="523"/>
      <c r="J50" s="523"/>
      <c r="K50" s="524"/>
    </row>
    <row r="51" spans="2:12" s="210" customFormat="1" ht="15.75" thickBot="1" x14ac:dyDescent="0.3">
      <c r="B51" s="528" t="s">
        <v>466</v>
      </c>
      <c r="C51" s="529"/>
      <c r="D51" s="529"/>
      <c r="E51" s="529"/>
      <c r="F51" s="529"/>
      <c r="G51" s="529"/>
      <c r="H51" s="529"/>
      <c r="I51" s="529"/>
      <c r="J51" s="529"/>
      <c r="K51" s="530"/>
    </row>
    <row r="52" spans="2:12" s="210" customFormat="1" x14ac:dyDescent="0.25">
      <c r="B52" s="214" t="s">
        <v>45</v>
      </c>
      <c r="C52" s="215" t="s">
        <v>536</v>
      </c>
      <c r="D52" s="216">
        <v>0</v>
      </c>
      <c r="E52" s="216">
        <v>5.53</v>
      </c>
      <c r="F52" s="535">
        <v>5.53</v>
      </c>
      <c r="G52" s="535"/>
      <c r="H52" s="218" t="s">
        <v>424</v>
      </c>
      <c r="I52" s="312">
        <v>63</v>
      </c>
      <c r="J52" s="219" t="s">
        <v>52</v>
      </c>
      <c r="K52" s="219" t="s">
        <v>52</v>
      </c>
    </row>
    <row r="53" spans="2:12" s="210" customFormat="1" x14ac:dyDescent="0.25">
      <c r="B53" s="222" t="s">
        <v>47</v>
      </c>
      <c r="C53" s="223" t="s">
        <v>537</v>
      </c>
      <c r="D53" s="224">
        <v>0</v>
      </c>
      <c r="E53" s="224">
        <v>0.54</v>
      </c>
      <c r="F53" s="230">
        <v>0.54</v>
      </c>
      <c r="G53" s="231">
        <f t="shared" ref="G53:G64" si="2">SUM(F53)</f>
        <v>0.54</v>
      </c>
      <c r="H53" s="226" t="s">
        <v>395</v>
      </c>
      <c r="I53" s="312">
        <v>82</v>
      </c>
      <c r="J53" s="227" t="s">
        <v>52</v>
      </c>
      <c r="K53" s="227" t="s">
        <v>52</v>
      </c>
    </row>
    <row r="54" spans="2:12" s="210" customFormat="1" x14ac:dyDescent="0.25">
      <c r="B54" s="222" t="s">
        <v>57</v>
      </c>
      <c r="C54" s="223" t="s">
        <v>538</v>
      </c>
      <c r="D54" s="224">
        <v>0</v>
      </c>
      <c r="E54" s="224">
        <v>0.78</v>
      </c>
      <c r="F54" s="225">
        <v>0.78</v>
      </c>
      <c r="G54" s="225">
        <f t="shared" si="2"/>
        <v>0.78</v>
      </c>
      <c r="H54" s="226" t="s">
        <v>382</v>
      </c>
      <c r="I54" s="312">
        <v>68</v>
      </c>
      <c r="J54" s="224" t="s">
        <v>52</v>
      </c>
      <c r="K54" s="224" t="s">
        <v>52</v>
      </c>
      <c r="L54" s="221"/>
    </row>
    <row r="55" spans="2:12" s="210" customFormat="1" x14ac:dyDescent="0.25">
      <c r="B55" s="499" t="s">
        <v>60</v>
      </c>
      <c r="C55" s="501" t="s">
        <v>539</v>
      </c>
      <c r="D55" s="224">
        <v>0</v>
      </c>
      <c r="E55" s="224">
        <v>1.2</v>
      </c>
      <c r="F55" s="225">
        <v>1.2</v>
      </c>
      <c r="G55" s="225">
        <f t="shared" si="2"/>
        <v>1.2</v>
      </c>
      <c r="H55" s="226" t="s">
        <v>402</v>
      </c>
      <c r="I55" s="312">
        <v>161</v>
      </c>
      <c r="J55" s="224" t="s">
        <v>22</v>
      </c>
      <c r="K55" s="224" t="s">
        <v>22</v>
      </c>
      <c r="L55" s="221"/>
    </row>
    <row r="56" spans="2:12" s="210" customFormat="1" x14ac:dyDescent="0.25">
      <c r="B56" s="500"/>
      <c r="C56" s="502"/>
      <c r="D56" s="224">
        <v>1.2</v>
      </c>
      <c r="E56" s="224">
        <v>1.94</v>
      </c>
      <c r="F56" s="230">
        <v>0.74</v>
      </c>
      <c r="G56" s="231"/>
      <c r="H56" s="226" t="s">
        <v>402</v>
      </c>
      <c r="I56" s="312">
        <v>0</v>
      </c>
      <c r="J56" s="224" t="s">
        <v>52</v>
      </c>
      <c r="K56" s="224" t="s">
        <v>52</v>
      </c>
      <c r="L56" s="221"/>
    </row>
    <row r="57" spans="2:12" s="210" customFormat="1" x14ac:dyDescent="0.25">
      <c r="B57" s="222" t="s">
        <v>64</v>
      </c>
      <c r="C57" s="223" t="s">
        <v>540</v>
      </c>
      <c r="D57" s="224">
        <v>0</v>
      </c>
      <c r="E57" s="224">
        <v>0.44</v>
      </c>
      <c r="F57" s="230">
        <v>0.44</v>
      </c>
      <c r="G57" s="231">
        <f t="shared" si="2"/>
        <v>0.44</v>
      </c>
      <c r="H57" s="226" t="s">
        <v>395</v>
      </c>
      <c r="I57" s="312">
        <v>27</v>
      </c>
      <c r="J57" s="227" t="s">
        <v>52</v>
      </c>
      <c r="K57" s="227" t="s">
        <v>52</v>
      </c>
    </row>
    <row r="58" spans="2:12" s="210" customFormat="1" x14ac:dyDescent="0.25">
      <c r="B58" s="222" t="s">
        <v>28</v>
      </c>
      <c r="C58" s="223" t="s">
        <v>541</v>
      </c>
      <c r="D58" s="224">
        <v>0</v>
      </c>
      <c r="E58" s="224">
        <v>0.16</v>
      </c>
      <c r="F58" s="225">
        <v>0.16</v>
      </c>
      <c r="G58" s="225">
        <f t="shared" si="2"/>
        <v>0.16</v>
      </c>
      <c r="H58" s="226" t="s">
        <v>395</v>
      </c>
      <c r="I58" s="312">
        <v>62</v>
      </c>
      <c r="J58" s="224" t="s">
        <v>22</v>
      </c>
      <c r="K58" s="224" t="s">
        <v>22</v>
      </c>
      <c r="L58" s="221"/>
    </row>
    <row r="59" spans="2:12" s="210" customFormat="1" x14ac:dyDescent="0.25">
      <c r="B59" s="222" t="s">
        <v>66</v>
      </c>
      <c r="C59" s="223" t="s">
        <v>542</v>
      </c>
      <c r="D59" s="224">
        <v>0</v>
      </c>
      <c r="E59" s="225">
        <v>2</v>
      </c>
      <c r="F59" s="225">
        <v>2</v>
      </c>
      <c r="G59" s="225">
        <f>SUM(F59)</f>
        <v>2</v>
      </c>
      <c r="H59" s="226" t="s">
        <v>424</v>
      </c>
      <c r="I59" s="312">
        <v>32</v>
      </c>
      <c r="J59" s="224" t="s">
        <v>52</v>
      </c>
      <c r="K59" s="224" t="s">
        <v>52</v>
      </c>
      <c r="L59" s="221"/>
    </row>
    <row r="60" spans="2:12" s="210" customFormat="1" x14ac:dyDescent="0.25">
      <c r="B60" s="499" t="s">
        <v>543</v>
      </c>
      <c r="C60" s="501" t="s">
        <v>544</v>
      </c>
      <c r="D60" s="224">
        <v>0</v>
      </c>
      <c r="E60" s="225">
        <v>0.42399999999999999</v>
      </c>
      <c r="F60" s="230">
        <v>0.42399999999999999</v>
      </c>
      <c r="G60" s="231">
        <f t="shared" si="2"/>
        <v>0.42399999999999999</v>
      </c>
      <c r="H60" s="226" t="s">
        <v>382</v>
      </c>
      <c r="I60" s="312">
        <v>290</v>
      </c>
      <c r="J60" s="227" t="s">
        <v>22</v>
      </c>
      <c r="K60" s="227" t="s">
        <v>22</v>
      </c>
    </row>
    <row r="61" spans="2:12" s="210" customFormat="1" x14ac:dyDescent="0.25">
      <c r="B61" s="500"/>
      <c r="C61" s="502"/>
      <c r="D61" s="224">
        <v>0.42399999999999999</v>
      </c>
      <c r="E61" s="225">
        <v>1.41</v>
      </c>
      <c r="F61" s="230">
        <v>0.98599999999999999</v>
      </c>
      <c r="G61" s="231">
        <f t="shared" si="2"/>
        <v>0.98599999999999999</v>
      </c>
      <c r="H61" s="226" t="s">
        <v>500</v>
      </c>
      <c r="I61" s="312">
        <v>87</v>
      </c>
      <c r="J61" s="227" t="s">
        <v>52</v>
      </c>
      <c r="K61" s="227" t="s">
        <v>52</v>
      </c>
    </row>
    <row r="62" spans="2:12" s="229" customFormat="1" x14ac:dyDescent="0.25">
      <c r="B62" s="222" t="s">
        <v>545</v>
      </c>
      <c r="C62" s="223" t="s">
        <v>546</v>
      </c>
      <c r="D62" s="224">
        <v>0</v>
      </c>
      <c r="E62" s="224">
        <v>0.45</v>
      </c>
      <c r="F62" s="225">
        <v>0.45</v>
      </c>
      <c r="G62" s="225">
        <f t="shared" si="2"/>
        <v>0.45</v>
      </c>
      <c r="H62" s="226" t="s">
        <v>402</v>
      </c>
      <c r="I62" s="312">
        <v>36</v>
      </c>
      <c r="J62" s="224" t="s">
        <v>22</v>
      </c>
      <c r="K62" s="224" t="s">
        <v>22</v>
      </c>
      <c r="L62" s="228"/>
    </row>
    <row r="63" spans="2:12" s="210" customFormat="1" x14ac:dyDescent="0.25">
      <c r="B63" s="222" t="s">
        <v>547</v>
      </c>
      <c r="C63" s="223" t="s">
        <v>548</v>
      </c>
      <c r="D63" s="224">
        <v>0</v>
      </c>
      <c r="E63" s="224">
        <v>0.7</v>
      </c>
      <c r="F63" s="225">
        <v>0.7</v>
      </c>
      <c r="G63" s="225">
        <f t="shared" si="2"/>
        <v>0.7</v>
      </c>
      <c r="H63" s="226" t="s">
        <v>382</v>
      </c>
      <c r="I63" s="312">
        <v>432</v>
      </c>
      <c r="J63" s="224" t="s">
        <v>22</v>
      </c>
      <c r="K63" s="224" t="s">
        <v>22</v>
      </c>
      <c r="L63" s="221"/>
    </row>
    <row r="64" spans="2:12" s="210" customFormat="1" ht="15.75" thickBot="1" x14ac:dyDescent="0.3">
      <c r="B64" s="232" t="s">
        <v>549</v>
      </c>
      <c r="C64" s="233" t="s">
        <v>550</v>
      </c>
      <c r="D64" s="234">
        <v>0</v>
      </c>
      <c r="E64" s="234">
        <v>0.11</v>
      </c>
      <c r="F64" s="251">
        <v>0.11</v>
      </c>
      <c r="G64" s="252">
        <f t="shared" si="2"/>
        <v>0.11</v>
      </c>
      <c r="H64" s="236" t="s">
        <v>395</v>
      </c>
      <c r="I64" s="312">
        <v>37</v>
      </c>
      <c r="J64" s="237" t="s">
        <v>52</v>
      </c>
      <c r="K64" s="237" t="s">
        <v>52</v>
      </c>
    </row>
    <row r="65" spans="2:12" s="210" customFormat="1" ht="15.75" customHeight="1" thickBot="1" x14ac:dyDescent="0.3">
      <c r="B65" s="536" t="s">
        <v>492</v>
      </c>
      <c r="C65" s="537"/>
      <c r="D65" s="537"/>
      <c r="E65" s="537"/>
      <c r="F65" s="537"/>
      <c r="G65" s="537"/>
      <c r="H65" s="537"/>
      <c r="I65" s="537"/>
      <c r="J65" s="537"/>
      <c r="K65" s="538"/>
    </row>
    <row r="66" spans="2:12" s="210" customFormat="1" x14ac:dyDescent="0.25">
      <c r="B66" s="245" t="s">
        <v>551</v>
      </c>
      <c r="C66" s="215" t="s">
        <v>552</v>
      </c>
      <c r="D66" s="216">
        <v>0</v>
      </c>
      <c r="E66" s="216">
        <v>1.92</v>
      </c>
      <c r="F66" s="246">
        <v>1.79</v>
      </c>
      <c r="G66" s="247">
        <f>SUM(F66)</f>
        <v>1.79</v>
      </c>
      <c r="H66" s="218" t="s">
        <v>382</v>
      </c>
      <c r="I66" s="312">
        <v>215</v>
      </c>
      <c r="J66" s="216" t="s">
        <v>22</v>
      </c>
      <c r="K66" s="216" t="s">
        <v>22</v>
      </c>
    </row>
    <row r="67" spans="2:12" s="210" customFormat="1" x14ac:dyDescent="0.25">
      <c r="B67" s="222" t="s">
        <v>553</v>
      </c>
      <c r="C67" s="223" t="s">
        <v>554</v>
      </c>
      <c r="D67" s="224">
        <v>0</v>
      </c>
      <c r="E67" s="224">
        <v>2.36</v>
      </c>
      <c r="F67" s="230">
        <v>2.36</v>
      </c>
      <c r="G67" s="231">
        <f>SUM(F67)</f>
        <v>2.36</v>
      </c>
      <c r="H67" s="226" t="s">
        <v>555</v>
      </c>
      <c r="I67" s="312">
        <v>136</v>
      </c>
      <c r="J67" s="216" t="s">
        <v>22</v>
      </c>
      <c r="K67" s="216" t="s">
        <v>22</v>
      </c>
    </row>
    <row r="68" spans="2:12" s="210" customFormat="1" ht="15.75" thickBot="1" x14ac:dyDescent="0.3">
      <c r="B68" s="222" t="s">
        <v>556</v>
      </c>
      <c r="C68" s="223" t="s">
        <v>557</v>
      </c>
      <c r="D68" s="224">
        <v>0</v>
      </c>
      <c r="E68" s="224">
        <v>3.15</v>
      </c>
      <c r="F68" s="230">
        <v>3.15</v>
      </c>
      <c r="G68" s="231">
        <f>SUM(F68)</f>
        <v>3.15</v>
      </c>
      <c r="H68" s="226" t="s">
        <v>500</v>
      </c>
      <c r="I68" s="312">
        <v>19</v>
      </c>
      <c r="J68" s="227" t="s">
        <v>52</v>
      </c>
      <c r="K68" s="227" t="s">
        <v>52</v>
      </c>
    </row>
    <row r="69" spans="2:12" s="210" customFormat="1" ht="15.75" thickBot="1" x14ac:dyDescent="0.3">
      <c r="B69" s="522" t="s">
        <v>599</v>
      </c>
      <c r="C69" s="523"/>
      <c r="D69" s="523"/>
      <c r="E69" s="523"/>
      <c r="F69" s="523"/>
      <c r="G69" s="523"/>
      <c r="H69" s="523"/>
      <c r="I69" s="523"/>
      <c r="J69" s="523"/>
      <c r="K69" s="524"/>
    </row>
    <row r="70" spans="2:12" s="210" customFormat="1" ht="15.75" thickBot="1" x14ac:dyDescent="0.3">
      <c r="B70" s="528" t="s">
        <v>466</v>
      </c>
      <c r="C70" s="529"/>
      <c r="D70" s="529"/>
      <c r="E70" s="529"/>
      <c r="F70" s="529"/>
      <c r="G70" s="529"/>
      <c r="H70" s="529"/>
      <c r="I70" s="529"/>
      <c r="J70" s="529"/>
      <c r="K70" s="530"/>
    </row>
    <row r="71" spans="2:12" s="210" customFormat="1" x14ac:dyDescent="0.25">
      <c r="B71" s="245" t="s">
        <v>41</v>
      </c>
      <c r="C71" s="215" t="s">
        <v>558</v>
      </c>
      <c r="D71" s="216">
        <v>0</v>
      </c>
      <c r="E71" s="216">
        <v>1.83</v>
      </c>
      <c r="F71" s="246">
        <v>1.83</v>
      </c>
      <c r="G71" s="247">
        <f t="shared" ref="G71:G79" si="3">SUM(F71)</f>
        <v>1.83</v>
      </c>
      <c r="H71" s="218" t="s">
        <v>500</v>
      </c>
      <c r="I71" s="312">
        <v>13</v>
      </c>
      <c r="J71" s="219" t="s">
        <v>52</v>
      </c>
      <c r="K71" s="219" t="s">
        <v>52</v>
      </c>
    </row>
    <row r="72" spans="2:12" s="210" customFormat="1" x14ac:dyDescent="0.25">
      <c r="B72" s="222" t="s">
        <v>43</v>
      </c>
      <c r="C72" s="223" t="s">
        <v>559</v>
      </c>
      <c r="D72" s="224">
        <v>0.42</v>
      </c>
      <c r="E72" s="224" t="s">
        <v>560</v>
      </c>
      <c r="F72" s="230">
        <v>0.35</v>
      </c>
      <c r="G72" s="231">
        <f t="shared" si="3"/>
        <v>0.35</v>
      </c>
      <c r="H72" s="226" t="s">
        <v>424</v>
      </c>
      <c r="I72" s="312">
        <v>19</v>
      </c>
      <c r="J72" s="227" t="s">
        <v>52</v>
      </c>
      <c r="K72" s="227" t="s">
        <v>52</v>
      </c>
    </row>
    <row r="73" spans="2:12" s="210" customFormat="1" x14ac:dyDescent="0.25">
      <c r="B73" s="222" t="s">
        <v>13</v>
      </c>
      <c r="C73" s="223" t="s">
        <v>561</v>
      </c>
      <c r="D73" s="224">
        <v>0</v>
      </c>
      <c r="E73" s="224">
        <v>1.66</v>
      </c>
      <c r="F73" s="230">
        <v>1.66</v>
      </c>
      <c r="G73" s="231">
        <f t="shared" si="3"/>
        <v>1.66</v>
      </c>
      <c r="H73" s="226" t="s">
        <v>395</v>
      </c>
      <c r="I73" s="312">
        <v>33</v>
      </c>
      <c r="J73" s="227" t="s">
        <v>52</v>
      </c>
      <c r="K73" s="227" t="s">
        <v>52</v>
      </c>
    </row>
    <row r="74" spans="2:12" s="210" customFormat="1" x14ac:dyDescent="0.25">
      <c r="B74" s="222" t="s">
        <v>17</v>
      </c>
      <c r="C74" s="223" t="s">
        <v>562</v>
      </c>
      <c r="D74" s="224">
        <v>0</v>
      </c>
      <c r="E74" s="224">
        <v>1.2</v>
      </c>
      <c r="F74" s="225">
        <v>1.2</v>
      </c>
      <c r="G74" s="225">
        <f t="shared" si="3"/>
        <v>1.2</v>
      </c>
      <c r="H74" s="226" t="s">
        <v>402</v>
      </c>
      <c r="I74" s="312">
        <v>80</v>
      </c>
      <c r="J74" s="224" t="s">
        <v>52</v>
      </c>
      <c r="K74" s="224" t="s">
        <v>52</v>
      </c>
      <c r="L74" s="221"/>
    </row>
    <row r="75" spans="2:12" s="210" customFormat="1" x14ac:dyDescent="0.25">
      <c r="B75" s="222" t="s">
        <v>26</v>
      </c>
      <c r="C75" s="223" t="s">
        <v>563</v>
      </c>
      <c r="D75" s="224">
        <v>0</v>
      </c>
      <c r="E75" s="224">
        <v>0.76</v>
      </c>
      <c r="F75" s="230">
        <v>0.76</v>
      </c>
      <c r="G75" s="231">
        <f t="shared" si="3"/>
        <v>0.76</v>
      </c>
      <c r="H75" s="226" t="s">
        <v>395</v>
      </c>
      <c r="I75" s="312">
        <v>10</v>
      </c>
      <c r="J75" s="227" t="s">
        <v>52</v>
      </c>
      <c r="K75" s="227" t="s">
        <v>52</v>
      </c>
    </row>
    <row r="76" spans="2:12" s="210" customFormat="1" x14ac:dyDescent="0.25">
      <c r="B76" s="222" t="s">
        <v>62</v>
      </c>
      <c r="C76" s="223" t="s">
        <v>564</v>
      </c>
      <c r="D76" s="224">
        <v>0</v>
      </c>
      <c r="E76" s="224">
        <v>1.1000000000000001</v>
      </c>
      <c r="F76" s="225">
        <v>1.1000000000000001</v>
      </c>
      <c r="G76" s="225">
        <f t="shared" si="3"/>
        <v>1.1000000000000001</v>
      </c>
      <c r="H76" s="226" t="s">
        <v>500</v>
      </c>
      <c r="I76" s="312">
        <v>38</v>
      </c>
      <c r="J76" s="224" t="s">
        <v>52</v>
      </c>
      <c r="K76" s="250" t="s">
        <v>22</v>
      </c>
      <c r="L76" s="221"/>
    </row>
    <row r="77" spans="2:12" s="210" customFormat="1" x14ac:dyDescent="0.25">
      <c r="B77" s="222" t="s">
        <v>68</v>
      </c>
      <c r="C77" s="223" t="s">
        <v>565</v>
      </c>
      <c r="D77" s="224">
        <v>0</v>
      </c>
      <c r="E77" s="224">
        <v>1.6</v>
      </c>
      <c r="F77" s="225">
        <v>1.6</v>
      </c>
      <c r="G77" s="225">
        <f t="shared" si="3"/>
        <v>1.6</v>
      </c>
      <c r="H77" s="226" t="s">
        <v>382</v>
      </c>
      <c r="I77" s="312">
        <v>94</v>
      </c>
      <c r="J77" s="224" t="s">
        <v>52</v>
      </c>
      <c r="K77" s="250" t="s">
        <v>22</v>
      </c>
      <c r="L77" s="221"/>
    </row>
    <row r="78" spans="2:12" s="229" customFormat="1" x14ac:dyDescent="0.25">
      <c r="B78" s="238" t="s">
        <v>36</v>
      </c>
      <c r="C78" s="253" t="s">
        <v>566</v>
      </c>
      <c r="D78" s="240">
        <v>0</v>
      </c>
      <c r="E78" s="240">
        <v>1.2</v>
      </c>
      <c r="F78" s="250">
        <v>1.2</v>
      </c>
      <c r="G78" s="250">
        <f t="shared" si="3"/>
        <v>1.2</v>
      </c>
      <c r="H78" s="243" t="s">
        <v>402</v>
      </c>
      <c r="I78" s="312">
        <v>215</v>
      </c>
      <c r="J78" s="250" t="s">
        <v>22</v>
      </c>
      <c r="K78" s="250" t="s">
        <v>22</v>
      </c>
      <c r="L78" s="228"/>
    </row>
    <row r="79" spans="2:12" s="210" customFormat="1" ht="15.75" thickBot="1" x14ac:dyDescent="0.3">
      <c r="B79" s="232" t="s">
        <v>567</v>
      </c>
      <c r="C79" s="233" t="s">
        <v>568</v>
      </c>
      <c r="D79" s="234">
        <v>0</v>
      </c>
      <c r="E79" s="234">
        <v>0.2</v>
      </c>
      <c r="F79" s="251">
        <v>0.2</v>
      </c>
      <c r="G79" s="252">
        <f t="shared" si="3"/>
        <v>0.2</v>
      </c>
      <c r="H79" s="236" t="s">
        <v>402</v>
      </c>
      <c r="I79" s="312">
        <v>79</v>
      </c>
      <c r="J79" s="237" t="s">
        <v>52</v>
      </c>
      <c r="K79" s="237" t="s">
        <v>52</v>
      </c>
    </row>
    <row r="80" spans="2:12" s="210" customFormat="1" ht="15" customHeight="1" thickBot="1" x14ac:dyDescent="0.3">
      <c r="B80" s="531" t="s">
        <v>492</v>
      </c>
      <c r="C80" s="532"/>
      <c r="D80" s="532"/>
      <c r="E80" s="532"/>
      <c r="F80" s="532"/>
      <c r="G80" s="532"/>
      <c r="H80" s="532"/>
      <c r="I80" s="532"/>
      <c r="J80" s="532"/>
      <c r="K80" s="533"/>
    </row>
    <row r="81" spans="2:11" s="210" customFormat="1" x14ac:dyDescent="0.25">
      <c r="B81" s="331" t="s">
        <v>569</v>
      </c>
      <c r="C81" s="332" t="s">
        <v>570</v>
      </c>
      <c r="D81" s="333">
        <v>0</v>
      </c>
      <c r="E81" s="333">
        <v>0.39</v>
      </c>
      <c r="F81" s="334">
        <v>0.39</v>
      </c>
      <c r="G81" s="335">
        <f>SUM(F81)</f>
        <v>0.39</v>
      </c>
      <c r="H81" s="336" t="s">
        <v>424</v>
      </c>
      <c r="I81" s="337">
        <v>41</v>
      </c>
      <c r="J81" s="333" t="s">
        <v>52</v>
      </c>
      <c r="K81" s="338" t="s">
        <v>52</v>
      </c>
    </row>
    <row r="82" spans="2:11" s="210" customFormat="1" x14ac:dyDescent="0.25">
      <c r="B82" s="222" t="s">
        <v>571</v>
      </c>
      <c r="C82" s="223" t="s">
        <v>572</v>
      </c>
      <c r="D82" s="224">
        <v>0</v>
      </c>
      <c r="E82" s="224">
        <v>1.84</v>
      </c>
      <c r="F82" s="230">
        <v>1.84</v>
      </c>
      <c r="G82" s="231">
        <f>SUM(F82)</f>
        <v>1.84</v>
      </c>
      <c r="H82" s="226" t="s">
        <v>500</v>
      </c>
      <c r="I82" s="312">
        <v>0</v>
      </c>
      <c r="J82" s="224" t="s">
        <v>52</v>
      </c>
      <c r="K82" s="339" t="s">
        <v>52</v>
      </c>
    </row>
    <row r="83" spans="2:11" s="210" customFormat="1" x14ac:dyDescent="0.25">
      <c r="B83" s="222" t="s">
        <v>573</v>
      </c>
      <c r="C83" s="223" t="s">
        <v>574</v>
      </c>
      <c r="D83" s="224">
        <v>0</v>
      </c>
      <c r="E83" s="224">
        <v>1.25</v>
      </c>
      <c r="F83" s="230">
        <v>1.25</v>
      </c>
      <c r="G83" s="231">
        <f>SUM(F83)</f>
        <v>1.25</v>
      </c>
      <c r="H83" s="226" t="s">
        <v>500</v>
      </c>
      <c r="I83" s="312">
        <v>0</v>
      </c>
      <c r="J83" s="224" t="s">
        <v>52</v>
      </c>
      <c r="K83" s="339" t="s">
        <v>52</v>
      </c>
    </row>
    <row r="84" spans="2:11" s="210" customFormat="1" x14ac:dyDescent="0.25">
      <c r="B84" s="222" t="s">
        <v>575</v>
      </c>
      <c r="C84" s="223" t="s">
        <v>576</v>
      </c>
      <c r="D84" s="224">
        <v>0</v>
      </c>
      <c r="E84" s="224">
        <v>0.28000000000000003</v>
      </c>
      <c r="F84" s="230">
        <v>0.28000000000000003</v>
      </c>
      <c r="G84" s="231">
        <f>SUM(F84)</f>
        <v>0.28000000000000003</v>
      </c>
      <c r="H84" s="226" t="s">
        <v>500</v>
      </c>
      <c r="I84" s="312">
        <v>0</v>
      </c>
      <c r="J84" s="224" t="s">
        <v>52</v>
      </c>
      <c r="K84" s="339" t="s">
        <v>52</v>
      </c>
    </row>
    <row r="85" spans="2:11" s="210" customFormat="1" ht="15.75" thickBot="1" x14ac:dyDescent="0.3">
      <c r="B85" s="254" t="s">
        <v>577</v>
      </c>
      <c r="C85" s="255" t="s">
        <v>578</v>
      </c>
      <c r="D85" s="256">
        <v>0</v>
      </c>
      <c r="E85" s="256">
        <v>0.46</v>
      </c>
      <c r="F85" s="257">
        <v>0.46</v>
      </c>
      <c r="G85" s="258">
        <f>SUM(F85)</f>
        <v>0.46</v>
      </c>
      <c r="H85" s="259" t="s">
        <v>500</v>
      </c>
      <c r="I85" s="340">
        <v>22</v>
      </c>
      <c r="J85" s="256" t="s">
        <v>52</v>
      </c>
      <c r="K85" s="341" t="s">
        <v>52</v>
      </c>
    </row>
    <row r="86" spans="2:11" s="210" customFormat="1" ht="15.75" x14ac:dyDescent="0.25">
      <c r="B86" s="209"/>
      <c r="C86" s="260"/>
      <c r="D86" s="209"/>
      <c r="E86" s="209"/>
      <c r="F86" s="261"/>
      <c r="G86" s="261"/>
      <c r="H86" s="209"/>
      <c r="I86" s="209"/>
      <c r="J86" s="209"/>
      <c r="K86" s="209"/>
    </row>
    <row r="87" spans="2:11" s="210" customFormat="1" ht="15.75" x14ac:dyDescent="0.25">
      <c r="B87" s="209"/>
      <c r="C87" s="260"/>
      <c r="D87" s="209"/>
      <c r="E87" s="209"/>
      <c r="F87" s="261"/>
      <c r="G87" s="261"/>
      <c r="H87" s="209"/>
      <c r="I87" s="209"/>
      <c r="J87" s="209"/>
      <c r="K87" s="209"/>
    </row>
    <row r="88" spans="2:11" s="210" customFormat="1" ht="15.75" x14ac:dyDescent="0.25">
      <c r="B88" s="209"/>
      <c r="C88" s="260"/>
      <c r="D88" s="209"/>
      <c r="E88" s="209"/>
      <c r="F88" s="261"/>
      <c r="G88" s="261"/>
      <c r="H88" s="209"/>
      <c r="I88" s="209"/>
      <c r="J88" s="209"/>
      <c r="K88" s="209"/>
    </row>
    <row r="89" spans="2:11" s="210" customFormat="1" ht="15.75" x14ac:dyDescent="0.25">
      <c r="B89" s="209"/>
      <c r="C89" s="260"/>
      <c r="D89" s="209"/>
      <c r="E89" s="209"/>
      <c r="F89" s="244"/>
      <c r="G89" s="244"/>
      <c r="H89" s="209"/>
      <c r="I89" s="209"/>
      <c r="J89" s="209"/>
      <c r="K89" s="209"/>
    </row>
    <row r="90" spans="2:11" s="210" customFormat="1" ht="15.75" x14ac:dyDescent="0.25">
      <c r="B90" s="262"/>
      <c r="C90" s="263"/>
      <c r="D90" s="262"/>
      <c r="E90" s="262"/>
      <c r="F90" s="264"/>
      <c r="G90" s="264"/>
      <c r="H90" s="262"/>
      <c r="I90" s="262"/>
      <c r="J90" s="262"/>
      <c r="K90" s="262"/>
    </row>
    <row r="91" spans="2:11" s="210" customFormat="1" ht="15.75" x14ac:dyDescent="0.25">
      <c r="B91" s="262"/>
      <c r="C91" s="263"/>
      <c r="D91" s="262"/>
      <c r="E91" s="262"/>
      <c r="F91" s="264"/>
      <c r="G91" s="264"/>
      <c r="H91" s="262"/>
      <c r="I91" s="262"/>
      <c r="J91" s="262"/>
      <c r="K91" s="262"/>
    </row>
    <row r="92" spans="2:11" s="210" customFormat="1" ht="15.75" x14ac:dyDescent="0.25">
      <c r="B92" s="262"/>
      <c r="C92" s="263"/>
      <c r="D92" s="262"/>
      <c r="E92" s="262"/>
      <c r="F92" s="264"/>
      <c r="G92" s="264"/>
      <c r="H92" s="262"/>
      <c r="I92" s="262"/>
      <c r="J92" s="262"/>
      <c r="K92" s="262"/>
    </row>
    <row r="93" spans="2:11" s="210" customFormat="1" ht="15.75" x14ac:dyDescent="0.25">
      <c r="B93" s="262"/>
      <c r="C93" s="263"/>
      <c r="D93" s="262"/>
      <c r="E93" s="262"/>
      <c r="F93" s="264"/>
      <c r="G93" s="264"/>
      <c r="H93" s="262"/>
      <c r="I93" s="262"/>
      <c r="J93" s="262"/>
      <c r="K93" s="262"/>
    </row>
    <row r="94" spans="2:11" ht="24" customHeight="1" x14ac:dyDescent="0.25">
      <c r="B94" s="540"/>
      <c r="C94" s="540"/>
      <c r="D94" s="540"/>
      <c r="E94" s="540"/>
      <c r="F94" s="100"/>
      <c r="G94" s="100"/>
      <c r="H94" s="100"/>
      <c r="I94" s="539"/>
      <c r="J94" s="539"/>
      <c r="K94" s="539"/>
    </row>
    <row r="95" spans="2:11" ht="22.5" customHeight="1" x14ac:dyDescent="0.25">
      <c r="B95" s="539"/>
      <c r="C95" s="539"/>
      <c r="D95" s="539"/>
      <c r="E95" s="539"/>
      <c r="F95" s="539"/>
      <c r="G95" s="539"/>
      <c r="H95" s="539"/>
      <c r="I95" s="539"/>
      <c r="J95" s="539"/>
      <c r="K95" s="539"/>
    </row>
    <row r="96" spans="2:11" ht="29.25" customHeight="1" x14ac:dyDescent="0.25">
      <c r="B96" s="539"/>
      <c r="C96" s="539"/>
      <c r="D96" s="539"/>
      <c r="E96" s="539"/>
      <c r="F96" s="539"/>
      <c r="G96" s="539"/>
      <c r="H96" s="539"/>
      <c r="I96" s="539"/>
      <c r="J96" s="539"/>
      <c r="K96" s="539"/>
    </row>
    <row r="97" spans="2:11" x14ac:dyDescent="0.25">
      <c r="B97" s="100"/>
      <c r="C97" s="100"/>
      <c r="D97" s="100"/>
      <c r="E97" s="100"/>
      <c r="F97" s="100"/>
      <c r="G97" s="100"/>
      <c r="H97" s="100"/>
      <c r="I97" s="100"/>
      <c r="J97" s="100"/>
      <c r="K97" s="100"/>
    </row>
    <row r="98" spans="2:11" x14ac:dyDescent="0.25">
      <c r="B98" s="539"/>
      <c r="C98" s="539"/>
      <c r="D98" s="539"/>
      <c r="E98" s="539"/>
      <c r="F98" s="539"/>
      <c r="G98" s="539"/>
      <c r="H98" s="539"/>
      <c r="I98" s="539"/>
      <c r="J98" s="539"/>
      <c r="K98" s="100"/>
    </row>
    <row r="99" spans="2:11" x14ac:dyDescent="0.25">
      <c r="B99" s="539"/>
      <c r="C99" s="539"/>
      <c r="D99" s="539"/>
      <c r="E99" s="539"/>
      <c r="F99" s="539"/>
      <c r="G99" s="539"/>
      <c r="H99" s="539"/>
      <c r="I99" s="539"/>
      <c r="J99" s="539"/>
      <c r="K99" s="100"/>
    </row>
    <row r="100" spans="2:11" x14ac:dyDescent="0.25"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</row>
    <row r="101" spans="2:11" x14ac:dyDescent="0.25"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</row>
    <row r="102" spans="2:11" x14ac:dyDescent="0.25"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</row>
    <row r="103" spans="2:11" x14ac:dyDescent="0.25"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</row>
    <row r="104" spans="2:11" x14ac:dyDescent="0.25"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</row>
    <row r="105" spans="2:11" x14ac:dyDescent="0.25"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</row>
    <row r="106" spans="2:11" x14ac:dyDescent="0.25"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</row>
    <row r="107" spans="2:11" x14ac:dyDescent="0.25"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</row>
    <row r="108" spans="2:11" x14ac:dyDescent="0.25"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</row>
    <row r="109" spans="2:11" x14ac:dyDescent="0.25"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</row>
    <row r="110" spans="2:11" x14ac:dyDescent="0.25"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</row>
    <row r="111" spans="2:11" x14ac:dyDescent="0.25"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</row>
    <row r="112" spans="2:11" x14ac:dyDescent="0.25"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</row>
    <row r="113" spans="2:11" x14ac:dyDescent="0.25"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</row>
    <row r="114" spans="2:11" x14ac:dyDescent="0.25"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</row>
    <row r="115" spans="2:11" x14ac:dyDescent="0.25"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</row>
    <row r="116" spans="2:11" x14ac:dyDescent="0.25"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</row>
    <row r="117" spans="2:11" x14ac:dyDescent="0.25"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</row>
    <row r="118" spans="2:11" x14ac:dyDescent="0.25"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</row>
    <row r="119" spans="2:11" x14ac:dyDescent="0.25"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</row>
    <row r="120" spans="2:11" x14ac:dyDescent="0.25"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2:1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</row>
    <row r="122" spans="2:1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</row>
    <row r="123" spans="2:1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</row>
    <row r="124" spans="2:1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</row>
    <row r="125" spans="2:1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</row>
    <row r="126" spans="2:1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</row>
    <row r="127" spans="2:1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</row>
    <row r="128" spans="2:1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</row>
    <row r="129" spans="2:1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</row>
    <row r="130" spans="2:1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</row>
    <row r="131" spans="2:1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</row>
    <row r="132" spans="2:1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</row>
    <row r="133" spans="2:1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</row>
    <row r="134" spans="2:1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</row>
    <row r="135" spans="2:1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</row>
    <row r="136" spans="2:1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</row>
    <row r="137" spans="2:1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</row>
    <row r="138" spans="2:1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</row>
    <row r="139" spans="2:1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</row>
    <row r="140" spans="2:1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</row>
    <row r="141" spans="2:1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</row>
    <row r="142" spans="2:1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</row>
    <row r="143" spans="2:1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</row>
    <row r="144" spans="2:1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</row>
    <row r="145" spans="2:1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</row>
    <row r="146" spans="2:1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</row>
    <row r="147" spans="2:1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</row>
    <row r="148" spans="2:1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</row>
    <row r="149" spans="2:1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</row>
    <row r="150" spans="2:1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</row>
    <row r="151" spans="2:1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</row>
    <row r="152" spans="2:1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</row>
    <row r="153" spans="2:1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</row>
    <row r="154" spans="2:1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</row>
    <row r="155" spans="2:1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</row>
    <row r="156" spans="2:1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</row>
    <row r="157" spans="2:1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</row>
    <row r="158" spans="2:1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</row>
    <row r="159" spans="2:1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</row>
    <row r="160" spans="2:1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</row>
    <row r="161" spans="2:1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</row>
    <row r="162" spans="2:1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</row>
    <row r="163" spans="2:1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</row>
    <row r="164" spans="2:1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</row>
    <row r="165" spans="2:1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</row>
    <row r="166" spans="2:1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</row>
    <row r="167" spans="2:1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</row>
    <row r="168" spans="2:1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</row>
    <row r="169" spans="2:1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</row>
    <row r="170" spans="2:1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</row>
    <row r="171" spans="2:1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</row>
    <row r="172" spans="2:1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</row>
    <row r="173" spans="2:1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</row>
    <row r="174" spans="2:1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</row>
    <row r="175" spans="2:1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</row>
    <row r="176" spans="2:1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</row>
    <row r="177" spans="2:1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</row>
    <row r="178" spans="2:1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</row>
    <row r="179" spans="2:1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</row>
    <row r="180" spans="2:1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</row>
    <row r="181" spans="2:1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</row>
    <row r="182" spans="2:1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</row>
    <row r="183" spans="2:1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</row>
    <row r="184" spans="2:1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</row>
    <row r="185" spans="2:1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</row>
    <row r="186" spans="2:1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</row>
    <row r="187" spans="2:1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</row>
    <row r="188" spans="2:1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</row>
    <row r="189" spans="2:1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</row>
    <row r="190" spans="2:1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</row>
    <row r="191" spans="2:1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</row>
    <row r="192" spans="2:1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</row>
    <row r="193" spans="2:1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</row>
    <row r="194" spans="2:1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</row>
    <row r="195" spans="2:1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</row>
    <row r="196" spans="2:1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</row>
    <row r="197" spans="2:1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</row>
    <row r="198" spans="2:1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</row>
    <row r="199" spans="2:1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</row>
    <row r="200" spans="2:1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</row>
    <row r="201" spans="2:1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</row>
    <row r="202" spans="2:1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</row>
    <row r="203" spans="2:1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</row>
    <row r="204" spans="2:1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</row>
    <row r="205" spans="2:1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</row>
    <row r="206" spans="2:1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</row>
    <row r="207" spans="2:1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</row>
    <row r="208" spans="2:1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</row>
    <row r="209" spans="2:1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</row>
    <row r="210" spans="2:1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</row>
    <row r="211" spans="2:1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</row>
    <row r="212" spans="2:1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</row>
    <row r="213" spans="2:1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</row>
    <row r="214" spans="2:1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</row>
    <row r="215" spans="2:1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</row>
    <row r="216" spans="2:1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</row>
    <row r="217" spans="2:1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</row>
    <row r="218" spans="2:1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</row>
    <row r="219" spans="2:1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</row>
    <row r="220" spans="2:1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</row>
    <row r="221" spans="2:1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</row>
    <row r="222" spans="2:1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</row>
    <row r="223" spans="2:1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</row>
    <row r="224" spans="2:1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</row>
    <row r="225" spans="2:1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</row>
    <row r="226" spans="2:1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</row>
    <row r="227" spans="2:1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</row>
    <row r="228" spans="2:1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</row>
    <row r="229" spans="2:1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</row>
    <row r="230" spans="2:1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</row>
    <row r="231" spans="2:1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</row>
    <row r="232" spans="2:1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</row>
    <row r="233" spans="2:1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</row>
    <row r="234" spans="2:1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</row>
    <row r="235" spans="2:1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</row>
    <row r="236" spans="2:1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</row>
    <row r="237" spans="2:1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</row>
    <row r="238" spans="2:11" x14ac:dyDescent="0.25"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</row>
    <row r="239" spans="2:11" x14ac:dyDescent="0.25"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</row>
    <row r="240" spans="2:11" x14ac:dyDescent="0.25"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</row>
    <row r="241" spans="2:11" x14ac:dyDescent="0.25"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</row>
    <row r="242" spans="2:11" x14ac:dyDescent="0.25"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</row>
    <row r="243" spans="2:11" x14ac:dyDescent="0.25"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</row>
    <row r="244" spans="2:11" x14ac:dyDescent="0.25"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</row>
    <row r="245" spans="2:11" x14ac:dyDescent="0.25"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</row>
    <row r="246" spans="2:11" x14ac:dyDescent="0.25"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</row>
    <row r="247" spans="2:11" x14ac:dyDescent="0.25"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</row>
    <row r="248" spans="2:11" x14ac:dyDescent="0.25"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</row>
    <row r="249" spans="2:11" x14ac:dyDescent="0.25"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</row>
    <row r="250" spans="2:11" x14ac:dyDescent="0.25"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</row>
    <row r="251" spans="2:11" x14ac:dyDescent="0.25"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</row>
    <row r="252" spans="2:11" x14ac:dyDescent="0.25"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</row>
    <row r="253" spans="2:11" x14ac:dyDescent="0.25"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</row>
    <row r="254" spans="2:11" x14ac:dyDescent="0.25"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</row>
    <row r="255" spans="2:11" x14ac:dyDescent="0.25"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</row>
    <row r="256" spans="2:11" x14ac:dyDescent="0.25"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</row>
    <row r="257" spans="2:11" x14ac:dyDescent="0.25"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</row>
    <row r="258" spans="2:11" x14ac:dyDescent="0.25"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</row>
    <row r="259" spans="2:11" x14ac:dyDescent="0.25"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</row>
    <row r="260" spans="2:11" x14ac:dyDescent="0.25"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</row>
    <row r="261" spans="2:11" x14ac:dyDescent="0.25"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</row>
    <row r="262" spans="2:11" x14ac:dyDescent="0.25"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</row>
    <row r="263" spans="2:11" x14ac:dyDescent="0.25"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</row>
    <row r="264" spans="2:11" x14ac:dyDescent="0.25"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</row>
    <row r="265" spans="2:11" x14ac:dyDescent="0.25"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</row>
    <row r="266" spans="2:11" x14ac:dyDescent="0.25"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</row>
    <row r="267" spans="2:11" x14ac:dyDescent="0.25"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</row>
    <row r="268" spans="2:11" x14ac:dyDescent="0.25"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</row>
    <row r="269" spans="2:11" x14ac:dyDescent="0.25"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</row>
    <row r="270" spans="2:11" x14ac:dyDescent="0.25"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</row>
    <row r="271" spans="2:11" x14ac:dyDescent="0.25"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</row>
    <row r="272" spans="2:11" x14ac:dyDescent="0.25"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</row>
    <row r="273" spans="2:11" x14ac:dyDescent="0.25"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</row>
    <row r="274" spans="2:11" x14ac:dyDescent="0.25"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</row>
    <row r="275" spans="2:11" x14ac:dyDescent="0.25"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</row>
    <row r="276" spans="2:11" x14ac:dyDescent="0.25"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</row>
    <row r="277" spans="2:11" x14ac:dyDescent="0.25"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</row>
    <row r="278" spans="2:11" x14ac:dyDescent="0.25"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</row>
    <row r="279" spans="2:11" x14ac:dyDescent="0.25"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</row>
    <row r="280" spans="2:11" x14ac:dyDescent="0.25"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</row>
    <row r="281" spans="2:11" x14ac:dyDescent="0.25"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</row>
    <row r="282" spans="2:11" x14ac:dyDescent="0.25"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</row>
    <row r="283" spans="2:11" x14ac:dyDescent="0.25"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</row>
    <row r="284" spans="2:11" x14ac:dyDescent="0.25"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</row>
    <row r="285" spans="2:11" x14ac:dyDescent="0.25"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</row>
    <row r="286" spans="2:11" x14ac:dyDescent="0.25"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</row>
    <row r="287" spans="2:11" x14ac:dyDescent="0.25"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</row>
    <row r="288" spans="2:11" x14ac:dyDescent="0.25"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</row>
    <row r="289" spans="2:11" x14ac:dyDescent="0.25"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</row>
    <row r="290" spans="2:11" x14ac:dyDescent="0.25"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</row>
    <row r="291" spans="2:11" x14ac:dyDescent="0.25"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</row>
    <row r="292" spans="2:11" x14ac:dyDescent="0.25"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</row>
    <row r="293" spans="2:11" x14ac:dyDescent="0.25"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</row>
    <row r="294" spans="2:11" x14ac:dyDescent="0.25"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</row>
    <row r="295" spans="2:11" x14ac:dyDescent="0.25"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</row>
    <row r="296" spans="2:11" x14ac:dyDescent="0.25"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</row>
    <row r="297" spans="2:11" x14ac:dyDescent="0.25"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</row>
    <row r="298" spans="2:11" x14ac:dyDescent="0.25"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</row>
    <row r="299" spans="2:11" x14ac:dyDescent="0.25"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</row>
    <row r="300" spans="2:11" x14ac:dyDescent="0.25"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</row>
    <row r="301" spans="2:11" x14ac:dyDescent="0.25"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</row>
    <row r="302" spans="2:11" x14ac:dyDescent="0.25"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</row>
    <row r="303" spans="2:11" x14ac:dyDescent="0.25"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</row>
    <row r="304" spans="2:11" x14ac:dyDescent="0.25"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</row>
    <row r="305" spans="2:11" x14ac:dyDescent="0.25"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</row>
    <row r="306" spans="2:11" x14ac:dyDescent="0.25"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</row>
    <row r="307" spans="2:11" x14ac:dyDescent="0.25"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</row>
    <row r="308" spans="2:11" x14ac:dyDescent="0.25"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</row>
    <row r="309" spans="2:11" x14ac:dyDescent="0.25"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</row>
    <row r="310" spans="2:11" x14ac:dyDescent="0.25"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</row>
    <row r="311" spans="2:11" x14ac:dyDescent="0.25"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</row>
    <row r="312" spans="2:11" x14ac:dyDescent="0.25"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</row>
    <row r="313" spans="2:11" x14ac:dyDescent="0.25"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</row>
    <row r="314" spans="2:11" x14ac:dyDescent="0.25"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</row>
    <row r="315" spans="2:11" x14ac:dyDescent="0.25"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</row>
    <row r="316" spans="2:11" x14ac:dyDescent="0.25"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</row>
    <row r="317" spans="2:11" x14ac:dyDescent="0.25"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</row>
    <row r="318" spans="2:11" x14ac:dyDescent="0.25"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</row>
    <row r="319" spans="2:11" x14ac:dyDescent="0.25"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</row>
    <row r="320" spans="2:11" x14ac:dyDescent="0.25"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</row>
    <row r="321" spans="2:11" x14ac:dyDescent="0.25"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</row>
    <row r="322" spans="2:11" x14ac:dyDescent="0.25"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</row>
    <row r="323" spans="2:11" x14ac:dyDescent="0.25"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</row>
    <row r="324" spans="2:11" x14ac:dyDescent="0.25"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</row>
    <row r="325" spans="2:11" x14ac:dyDescent="0.25"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</row>
    <row r="326" spans="2:11" x14ac:dyDescent="0.25"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</row>
    <row r="327" spans="2:11" x14ac:dyDescent="0.25"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</row>
    <row r="328" spans="2:11" x14ac:dyDescent="0.25"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</row>
    <row r="329" spans="2:11" x14ac:dyDescent="0.25"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</row>
    <row r="330" spans="2:11" x14ac:dyDescent="0.25"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</row>
    <row r="331" spans="2:11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</row>
    <row r="332" spans="2:1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</row>
    <row r="333" spans="2:1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</row>
    <row r="334" spans="2:1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</row>
    <row r="335" spans="2:1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</row>
    <row r="336" spans="2:1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</row>
    <row r="337" spans="2:1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</row>
    <row r="338" spans="2:1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</row>
    <row r="339" spans="2:1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</row>
    <row r="340" spans="2:1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</row>
    <row r="341" spans="2:1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</row>
    <row r="342" spans="2:1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</row>
    <row r="343" spans="2:1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</row>
    <row r="344" spans="2:1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</row>
    <row r="345" spans="2:1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</row>
    <row r="346" spans="2:1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</row>
    <row r="347" spans="2:1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</row>
    <row r="348" spans="2:1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</row>
    <row r="349" spans="2:1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</row>
    <row r="350" spans="2:1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</row>
    <row r="351" spans="2:1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</row>
    <row r="352" spans="2:1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</row>
    <row r="353" spans="2:1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</row>
    <row r="354" spans="2:1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</row>
    <row r="355" spans="2:1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</row>
    <row r="356" spans="2:1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</row>
    <row r="357" spans="2:1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</row>
    <row r="358" spans="2:1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</row>
    <row r="359" spans="2:1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</row>
    <row r="360" spans="2:1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</row>
    <row r="361" spans="2:1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</row>
    <row r="362" spans="2:1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</row>
    <row r="363" spans="2:1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</row>
    <row r="364" spans="2:1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</row>
    <row r="365" spans="2:1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</row>
    <row r="366" spans="2:1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</row>
    <row r="367" spans="2:1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</row>
    <row r="368" spans="2:1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</row>
    <row r="369" spans="2:1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</row>
    <row r="370" spans="2:1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</row>
    <row r="371" spans="2:1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</row>
    <row r="372" spans="2:1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</row>
    <row r="373" spans="2:1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</row>
    <row r="374" spans="2:1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</row>
    <row r="375" spans="2:1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</row>
    <row r="376" spans="2:1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</row>
    <row r="377" spans="2:1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</row>
    <row r="378" spans="2:1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</row>
    <row r="379" spans="2:1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</row>
    <row r="380" spans="2:1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</row>
    <row r="381" spans="2:1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</row>
    <row r="382" spans="2:1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</row>
    <row r="383" spans="2:1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</row>
    <row r="384" spans="2:1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</row>
    <row r="385" spans="2:1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</row>
    <row r="386" spans="2:1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</row>
    <row r="387" spans="2:1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</row>
    <row r="388" spans="2:1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</row>
    <row r="389" spans="2:1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</row>
    <row r="390" spans="2:1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</row>
    <row r="391" spans="2:1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</row>
    <row r="392" spans="2:1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</row>
    <row r="393" spans="2:1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</row>
    <row r="394" spans="2:1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</row>
    <row r="395" spans="2:1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</row>
    <row r="396" spans="2:1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</row>
    <row r="397" spans="2:1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</row>
    <row r="398" spans="2:1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</row>
    <row r="399" spans="2:1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</row>
    <row r="400" spans="2:1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</row>
    <row r="401" spans="2:1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</row>
    <row r="402" spans="2:1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</row>
    <row r="403" spans="2:1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</row>
    <row r="404" spans="2:1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</row>
  </sheetData>
  <mergeCells count="42">
    <mergeCell ref="B96:H96"/>
    <mergeCell ref="I96:K96"/>
    <mergeCell ref="B98:J98"/>
    <mergeCell ref="B99:J99"/>
    <mergeCell ref="B44:B45"/>
    <mergeCell ref="C44:C45"/>
    <mergeCell ref="B55:B56"/>
    <mergeCell ref="C55:C56"/>
    <mergeCell ref="B60:B61"/>
    <mergeCell ref="C60:C61"/>
    <mergeCell ref="B70:K70"/>
    <mergeCell ref="B80:K80"/>
    <mergeCell ref="B94:E94"/>
    <mergeCell ref="I94:K94"/>
    <mergeCell ref="B95:H95"/>
    <mergeCell ref="I95:K95"/>
    <mergeCell ref="B69:K69"/>
    <mergeCell ref="B41:B42"/>
    <mergeCell ref="C41:C42"/>
    <mergeCell ref="B5:K5"/>
    <mergeCell ref="B6:K6"/>
    <mergeCell ref="B11:B12"/>
    <mergeCell ref="C11:C12"/>
    <mergeCell ref="B25:K25"/>
    <mergeCell ref="F41:G41"/>
    <mergeCell ref="B50:K50"/>
    <mergeCell ref="B51:K51"/>
    <mergeCell ref="F52:G52"/>
    <mergeCell ref="B65:K65"/>
    <mergeCell ref="B1:K1"/>
    <mergeCell ref="B30:B31"/>
    <mergeCell ref="C30:C31"/>
    <mergeCell ref="B34:B35"/>
    <mergeCell ref="C34:C35"/>
    <mergeCell ref="B2:K2"/>
    <mergeCell ref="B3:B4"/>
    <mergeCell ref="C3:C4"/>
    <mergeCell ref="D3:E3"/>
    <mergeCell ref="F3:F4"/>
    <mergeCell ref="H3:H4"/>
    <mergeCell ref="I3:I4"/>
    <mergeCell ref="J3:K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33"/>
  <sheetViews>
    <sheetView zoomScale="85" zoomScaleNormal="85" workbookViewId="0">
      <selection activeCell="M132" sqref="M132"/>
    </sheetView>
  </sheetViews>
  <sheetFormatPr defaultRowHeight="15" x14ac:dyDescent="0.25"/>
  <cols>
    <col min="1" max="1" width="9.140625" style="93"/>
    <col min="2" max="2" width="6" style="93" customWidth="1"/>
    <col min="3" max="3" width="15.85546875" style="93" customWidth="1"/>
    <col min="4" max="4" width="6.85546875" style="93" customWidth="1"/>
    <col min="5" max="5" width="6.42578125" style="93" customWidth="1"/>
    <col min="6" max="6" width="8.5703125" style="94" customWidth="1"/>
    <col min="7" max="7" width="15.7109375" style="94" customWidth="1"/>
    <col min="8" max="8" width="11" style="94" customWidth="1"/>
    <col min="9" max="9" width="10.85546875" style="93" customWidth="1"/>
    <col min="10" max="10" width="10.140625" style="93" customWidth="1"/>
    <col min="11" max="254" width="9.140625" style="93"/>
    <col min="255" max="255" width="6" style="93" customWidth="1"/>
    <col min="256" max="256" width="15.85546875" style="93" customWidth="1"/>
    <col min="257" max="257" width="6.85546875" style="93" customWidth="1"/>
    <col min="258" max="258" width="6.42578125" style="93" customWidth="1"/>
    <col min="259" max="259" width="7.140625" style="93" customWidth="1"/>
    <col min="260" max="260" width="10.85546875" style="93" customWidth="1"/>
    <col min="261" max="261" width="11" style="93" customWidth="1"/>
    <col min="262" max="262" width="10.85546875" style="93" customWidth="1"/>
    <col min="263" max="263" width="10.140625" style="93" customWidth="1"/>
    <col min="264" max="510" width="9.140625" style="93"/>
    <col min="511" max="511" width="6" style="93" customWidth="1"/>
    <col min="512" max="512" width="15.85546875" style="93" customWidth="1"/>
    <col min="513" max="513" width="6.85546875" style="93" customWidth="1"/>
    <col min="514" max="514" width="6.42578125" style="93" customWidth="1"/>
    <col min="515" max="515" width="7.140625" style="93" customWidth="1"/>
    <col min="516" max="516" width="10.85546875" style="93" customWidth="1"/>
    <col min="517" max="517" width="11" style="93" customWidth="1"/>
    <col min="518" max="518" width="10.85546875" style="93" customWidth="1"/>
    <col min="519" max="519" width="10.140625" style="93" customWidth="1"/>
    <col min="520" max="766" width="9.140625" style="93"/>
    <col min="767" max="767" width="6" style="93" customWidth="1"/>
    <col min="768" max="768" width="15.85546875" style="93" customWidth="1"/>
    <col min="769" max="769" width="6.85546875" style="93" customWidth="1"/>
    <col min="770" max="770" width="6.42578125" style="93" customWidth="1"/>
    <col min="771" max="771" width="7.140625" style="93" customWidth="1"/>
    <col min="772" max="772" width="10.85546875" style="93" customWidth="1"/>
    <col min="773" max="773" width="11" style="93" customWidth="1"/>
    <col min="774" max="774" width="10.85546875" style="93" customWidth="1"/>
    <col min="775" max="775" width="10.140625" style="93" customWidth="1"/>
    <col min="776" max="1022" width="9.140625" style="93"/>
    <col min="1023" max="1023" width="6" style="93" customWidth="1"/>
    <col min="1024" max="1024" width="15.85546875" style="93" customWidth="1"/>
    <col min="1025" max="1025" width="6.85546875" style="93" customWidth="1"/>
    <col min="1026" max="1026" width="6.42578125" style="93" customWidth="1"/>
    <col min="1027" max="1027" width="7.140625" style="93" customWidth="1"/>
    <col min="1028" max="1028" width="10.85546875" style="93" customWidth="1"/>
    <col min="1029" max="1029" width="11" style="93" customWidth="1"/>
    <col min="1030" max="1030" width="10.85546875" style="93" customWidth="1"/>
    <col min="1031" max="1031" width="10.140625" style="93" customWidth="1"/>
    <col min="1032" max="1278" width="9.140625" style="93"/>
    <col min="1279" max="1279" width="6" style="93" customWidth="1"/>
    <col min="1280" max="1280" width="15.85546875" style="93" customWidth="1"/>
    <col min="1281" max="1281" width="6.85546875" style="93" customWidth="1"/>
    <col min="1282" max="1282" width="6.42578125" style="93" customWidth="1"/>
    <col min="1283" max="1283" width="7.140625" style="93" customWidth="1"/>
    <col min="1284" max="1284" width="10.85546875" style="93" customWidth="1"/>
    <col min="1285" max="1285" width="11" style="93" customWidth="1"/>
    <col min="1286" max="1286" width="10.85546875" style="93" customWidth="1"/>
    <col min="1287" max="1287" width="10.140625" style="93" customWidth="1"/>
    <col min="1288" max="1534" width="9.140625" style="93"/>
    <col min="1535" max="1535" width="6" style="93" customWidth="1"/>
    <col min="1536" max="1536" width="15.85546875" style="93" customWidth="1"/>
    <col min="1537" max="1537" width="6.85546875" style="93" customWidth="1"/>
    <col min="1538" max="1538" width="6.42578125" style="93" customWidth="1"/>
    <col min="1539" max="1539" width="7.140625" style="93" customWidth="1"/>
    <col min="1540" max="1540" width="10.85546875" style="93" customWidth="1"/>
    <col min="1541" max="1541" width="11" style="93" customWidth="1"/>
    <col min="1542" max="1542" width="10.85546875" style="93" customWidth="1"/>
    <col min="1543" max="1543" width="10.140625" style="93" customWidth="1"/>
    <col min="1544" max="1790" width="9.140625" style="93"/>
    <col min="1791" max="1791" width="6" style="93" customWidth="1"/>
    <col min="1792" max="1792" width="15.85546875" style="93" customWidth="1"/>
    <col min="1793" max="1793" width="6.85546875" style="93" customWidth="1"/>
    <col min="1794" max="1794" width="6.42578125" style="93" customWidth="1"/>
    <col min="1795" max="1795" width="7.140625" style="93" customWidth="1"/>
    <col min="1796" max="1796" width="10.85546875" style="93" customWidth="1"/>
    <col min="1797" max="1797" width="11" style="93" customWidth="1"/>
    <col min="1798" max="1798" width="10.85546875" style="93" customWidth="1"/>
    <col min="1799" max="1799" width="10.140625" style="93" customWidth="1"/>
    <col min="1800" max="2046" width="9.140625" style="93"/>
    <col min="2047" max="2047" width="6" style="93" customWidth="1"/>
    <col min="2048" max="2048" width="15.85546875" style="93" customWidth="1"/>
    <col min="2049" max="2049" width="6.85546875" style="93" customWidth="1"/>
    <col min="2050" max="2050" width="6.42578125" style="93" customWidth="1"/>
    <col min="2051" max="2051" width="7.140625" style="93" customWidth="1"/>
    <col min="2052" max="2052" width="10.85546875" style="93" customWidth="1"/>
    <col min="2053" max="2053" width="11" style="93" customWidth="1"/>
    <col min="2054" max="2054" width="10.85546875" style="93" customWidth="1"/>
    <col min="2055" max="2055" width="10.140625" style="93" customWidth="1"/>
    <col min="2056" max="2302" width="9.140625" style="93"/>
    <col min="2303" max="2303" width="6" style="93" customWidth="1"/>
    <col min="2304" max="2304" width="15.85546875" style="93" customWidth="1"/>
    <col min="2305" max="2305" width="6.85546875" style="93" customWidth="1"/>
    <col min="2306" max="2306" width="6.42578125" style="93" customWidth="1"/>
    <col min="2307" max="2307" width="7.140625" style="93" customWidth="1"/>
    <col min="2308" max="2308" width="10.85546875" style="93" customWidth="1"/>
    <col min="2309" max="2309" width="11" style="93" customWidth="1"/>
    <col min="2310" max="2310" width="10.85546875" style="93" customWidth="1"/>
    <col min="2311" max="2311" width="10.140625" style="93" customWidth="1"/>
    <col min="2312" max="2558" width="9.140625" style="93"/>
    <col min="2559" max="2559" width="6" style="93" customWidth="1"/>
    <col min="2560" max="2560" width="15.85546875" style="93" customWidth="1"/>
    <col min="2561" max="2561" width="6.85546875" style="93" customWidth="1"/>
    <col min="2562" max="2562" width="6.42578125" style="93" customWidth="1"/>
    <col min="2563" max="2563" width="7.140625" style="93" customWidth="1"/>
    <col min="2564" max="2564" width="10.85546875" style="93" customWidth="1"/>
    <col min="2565" max="2565" width="11" style="93" customWidth="1"/>
    <col min="2566" max="2566" width="10.85546875" style="93" customWidth="1"/>
    <col min="2567" max="2567" width="10.140625" style="93" customWidth="1"/>
    <col min="2568" max="2814" width="9.140625" style="93"/>
    <col min="2815" max="2815" width="6" style="93" customWidth="1"/>
    <col min="2816" max="2816" width="15.85546875" style="93" customWidth="1"/>
    <col min="2817" max="2817" width="6.85546875" style="93" customWidth="1"/>
    <col min="2818" max="2818" width="6.42578125" style="93" customWidth="1"/>
    <col min="2819" max="2819" width="7.140625" style="93" customWidth="1"/>
    <col min="2820" max="2820" width="10.85546875" style="93" customWidth="1"/>
    <col min="2821" max="2821" width="11" style="93" customWidth="1"/>
    <col min="2822" max="2822" width="10.85546875" style="93" customWidth="1"/>
    <col min="2823" max="2823" width="10.140625" style="93" customWidth="1"/>
    <col min="2824" max="3070" width="9.140625" style="93"/>
    <col min="3071" max="3071" width="6" style="93" customWidth="1"/>
    <col min="3072" max="3072" width="15.85546875" style="93" customWidth="1"/>
    <col min="3073" max="3073" width="6.85546875" style="93" customWidth="1"/>
    <col min="3074" max="3074" width="6.42578125" style="93" customWidth="1"/>
    <col min="3075" max="3075" width="7.140625" style="93" customWidth="1"/>
    <col min="3076" max="3076" width="10.85546875" style="93" customWidth="1"/>
    <col min="3077" max="3077" width="11" style="93" customWidth="1"/>
    <col min="3078" max="3078" width="10.85546875" style="93" customWidth="1"/>
    <col min="3079" max="3079" width="10.140625" style="93" customWidth="1"/>
    <col min="3080" max="3326" width="9.140625" style="93"/>
    <col min="3327" max="3327" width="6" style="93" customWidth="1"/>
    <col min="3328" max="3328" width="15.85546875" style="93" customWidth="1"/>
    <col min="3329" max="3329" width="6.85546875" style="93" customWidth="1"/>
    <col min="3330" max="3330" width="6.42578125" style="93" customWidth="1"/>
    <col min="3331" max="3331" width="7.140625" style="93" customWidth="1"/>
    <col min="3332" max="3332" width="10.85546875" style="93" customWidth="1"/>
    <col min="3333" max="3333" width="11" style="93" customWidth="1"/>
    <col min="3334" max="3334" width="10.85546875" style="93" customWidth="1"/>
    <col min="3335" max="3335" width="10.140625" style="93" customWidth="1"/>
    <col min="3336" max="3582" width="9.140625" style="93"/>
    <col min="3583" max="3583" width="6" style="93" customWidth="1"/>
    <col min="3584" max="3584" width="15.85546875" style="93" customWidth="1"/>
    <col min="3585" max="3585" width="6.85546875" style="93" customWidth="1"/>
    <col min="3586" max="3586" width="6.42578125" style="93" customWidth="1"/>
    <col min="3587" max="3587" width="7.140625" style="93" customWidth="1"/>
    <col min="3588" max="3588" width="10.85546875" style="93" customWidth="1"/>
    <col min="3589" max="3589" width="11" style="93" customWidth="1"/>
    <col min="3590" max="3590" width="10.85546875" style="93" customWidth="1"/>
    <col min="3591" max="3591" width="10.140625" style="93" customWidth="1"/>
    <col min="3592" max="3838" width="9.140625" style="93"/>
    <col min="3839" max="3839" width="6" style="93" customWidth="1"/>
    <col min="3840" max="3840" width="15.85546875" style="93" customWidth="1"/>
    <col min="3841" max="3841" width="6.85546875" style="93" customWidth="1"/>
    <col min="3842" max="3842" width="6.42578125" style="93" customWidth="1"/>
    <col min="3843" max="3843" width="7.140625" style="93" customWidth="1"/>
    <col min="3844" max="3844" width="10.85546875" style="93" customWidth="1"/>
    <col min="3845" max="3845" width="11" style="93" customWidth="1"/>
    <col min="3846" max="3846" width="10.85546875" style="93" customWidth="1"/>
    <col min="3847" max="3847" width="10.140625" style="93" customWidth="1"/>
    <col min="3848" max="4094" width="9.140625" style="93"/>
    <col min="4095" max="4095" width="6" style="93" customWidth="1"/>
    <col min="4096" max="4096" width="15.85546875" style="93" customWidth="1"/>
    <col min="4097" max="4097" width="6.85546875" style="93" customWidth="1"/>
    <col min="4098" max="4098" width="6.42578125" style="93" customWidth="1"/>
    <col min="4099" max="4099" width="7.140625" style="93" customWidth="1"/>
    <col min="4100" max="4100" width="10.85546875" style="93" customWidth="1"/>
    <col min="4101" max="4101" width="11" style="93" customWidth="1"/>
    <col min="4102" max="4102" width="10.85546875" style="93" customWidth="1"/>
    <col min="4103" max="4103" width="10.140625" style="93" customWidth="1"/>
    <col min="4104" max="4350" width="9.140625" style="93"/>
    <col min="4351" max="4351" width="6" style="93" customWidth="1"/>
    <col min="4352" max="4352" width="15.85546875" style="93" customWidth="1"/>
    <col min="4353" max="4353" width="6.85546875" style="93" customWidth="1"/>
    <col min="4354" max="4354" width="6.42578125" style="93" customWidth="1"/>
    <col min="4355" max="4355" width="7.140625" style="93" customWidth="1"/>
    <col min="4356" max="4356" width="10.85546875" style="93" customWidth="1"/>
    <col min="4357" max="4357" width="11" style="93" customWidth="1"/>
    <col min="4358" max="4358" width="10.85546875" style="93" customWidth="1"/>
    <col min="4359" max="4359" width="10.140625" style="93" customWidth="1"/>
    <col min="4360" max="4606" width="9.140625" style="93"/>
    <col min="4607" max="4607" width="6" style="93" customWidth="1"/>
    <col min="4608" max="4608" width="15.85546875" style="93" customWidth="1"/>
    <col min="4609" max="4609" width="6.85546875" style="93" customWidth="1"/>
    <col min="4610" max="4610" width="6.42578125" style="93" customWidth="1"/>
    <col min="4611" max="4611" width="7.140625" style="93" customWidth="1"/>
    <col min="4612" max="4612" width="10.85546875" style="93" customWidth="1"/>
    <col min="4613" max="4613" width="11" style="93" customWidth="1"/>
    <col min="4614" max="4614" width="10.85546875" style="93" customWidth="1"/>
    <col min="4615" max="4615" width="10.140625" style="93" customWidth="1"/>
    <col min="4616" max="4862" width="9.140625" style="93"/>
    <col min="4863" max="4863" width="6" style="93" customWidth="1"/>
    <col min="4864" max="4864" width="15.85546875" style="93" customWidth="1"/>
    <col min="4865" max="4865" width="6.85546875" style="93" customWidth="1"/>
    <col min="4866" max="4866" width="6.42578125" style="93" customWidth="1"/>
    <col min="4867" max="4867" width="7.140625" style="93" customWidth="1"/>
    <col min="4868" max="4868" width="10.85546875" style="93" customWidth="1"/>
    <col min="4869" max="4869" width="11" style="93" customWidth="1"/>
    <col min="4870" max="4870" width="10.85546875" style="93" customWidth="1"/>
    <col min="4871" max="4871" width="10.140625" style="93" customWidth="1"/>
    <col min="4872" max="5118" width="9.140625" style="93"/>
    <col min="5119" max="5119" width="6" style="93" customWidth="1"/>
    <col min="5120" max="5120" width="15.85546875" style="93" customWidth="1"/>
    <col min="5121" max="5121" width="6.85546875" style="93" customWidth="1"/>
    <col min="5122" max="5122" width="6.42578125" style="93" customWidth="1"/>
    <col min="5123" max="5123" width="7.140625" style="93" customWidth="1"/>
    <col min="5124" max="5124" width="10.85546875" style="93" customWidth="1"/>
    <col min="5125" max="5125" width="11" style="93" customWidth="1"/>
    <col min="5126" max="5126" width="10.85546875" style="93" customWidth="1"/>
    <col min="5127" max="5127" width="10.140625" style="93" customWidth="1"/>
    <col min="5128" max="5374" width="9.140625" style="93"/>
    <col min="5375" max="5375" width="6" style="93" customWidth="1"/>
    <col min="5376" max="5376" width="15.85546875" style="93" customWidth="1"/>
    <col min="5377" max="5377" width="6.85546875" style="93" customWidth="1"/>
    <col min="5378" max="5378" width="6.42578125" style="93" customWidth="1"/>
    <col min="5379" max="5379" width="7.140625" style="93" customWidth="1"/>
    <col min="5380" max="5380" width="10.85546875" style="93" customWidth="1"/>
    <col min="5381" max="5381" width="11" style="93" customWidth="1"/>
    <col min="5382" max="5382" width="10.85546875" style="93" customWidth="1"/>
    <col min="5383" max="5383" width="10.140625" style="93" customWidth="1"/>
    <col min="5384" max="5630" width="9.140625" style="93"/>
    <col min="5631" max="5631" width="6" style="93" customWidth="1"/>
    <col min="5632" max="5632" width="15.85546875" style="93" customWidth="1"/>
    <col min="5633" max="5633" width="6.85546875" style="93" customWidth="1"/>
    <col min="5634" max="5634" width="6.42578125" style="93" customWidth="1"/>
    <col min="5635" max="5635" width="7.140625" style="93" customWidth="1"/>
    <col min="5636" max="5636" width="10.85546875" style="93" customWidth="1"/>
    <col min="5637" max="5637" width="11" style="93" customWidth="1"/>
    <col min="5638" max="5638" width="10.85546875" style="93" customWidth="1"/>
    <col min="5639" max="5639" width="10.140625" style="93" customWidth="1"/>
    <col min="5640" max="5886" width="9.140625" style="93"/>
    <col min="5887" max="5887" width="6" style="93" customWidth="1"/>
    <col min="5888" max="5888" width="15.85546875" style="93" customWidth="1"/>
    <col min="5889" max="5889" width="6.85546875" style="93" customWidth="1"/>
    <col min="5890" max="5890" width="6.42578125" style="93" customWidth="1"/>
    <col min="5891" max="5891" width="7.140625" style="93" customWidth="1"/>
    <col min="5892" max="5892" width="10.85546875" style="93" customWidth="1"/>
    <col min="5893" max="5893" width="11" style="93" customWidth="1"/>
    <col min="5894" max="5894" width="10.85546875" style="93" customWidth="1"/>
    <col min="5895" max="5895" width="10.140625" style="93" customWidth="1"/>
    <col min="5896" max="6142" width="9.140625" style="93"/>
    <col min="6143" max="6143" width="6" style="93" customWidth="1"/>
    <col min="6144" max="6144" width="15.85546875" style="93" customWidth="1"/>
    <col min="6145" max="6145" width="6.85546875" style="93" customWidth="1"/>
    <col min="6146" max="6146" width="6.42578125" style="93" customWidth="1"/>
    <col min="6147" max="6147" width="7.140625" style="93" customWidth="1"/>
    <col min="6148" max="6148" width="10.85546875" style="93" customWidth="1"/>
    <col min="6149" max="6149" width="11" style="93" customWidth="1"/>
    <col min="6150" max="6150" width="10.85546875" style="93" customWidth="1"/>
    <col min="6151" max="6151" width="10.140625" style="93" customWidth="1"/>
    <col min="6152" max="6398" width="9.140625" style="93"/>
    <col min="6399" max="6399" width="6" style="93" customWidth="1"/>
    <col min="6400" max="6400" width="15.85546875" style="93" customWidth="1"/>
    <col min="6401" max="6401" width="6.85546875" style="93" customWidth="1"/>
    <col min="6402" max="6402" width="6.42578125" style="93" customWidth="1"/>
    <col min="6403" max="6403" width="7.140625" style="93" customWidth="1"/>
    <col min="6404" max="6404" width="10.85546875" style="93" customWidth="1"/>
    <col min="6405" max="6405" width="11" style="93" customWidth="1"/>
    <col min="6406" max="6406" width="10.85546875" style="93" customWidth="1"/>
    <col min="6407" max="6407" width="10.140625" style="93" customWidth="1"/>
    <col min="6408" max="6654" width="9.140625" style="93"/>
    <col min="6655" max="6655" width="6" style="93" customWidth="1"/>
    <col min="6656" max="6656" width="15.85546875" style="93" customWidth="1"/>
    <col min="6657" max="6657" width="6.85546875" style="93" customWidth="1"/>
    <col min="6658" max="6658" width="6.42578125" style="93" customWidth="1"/>
    <col min="6659" max="6659" width="7.140625" style="93" customWidth="1"/>
    <col min="6660" max="6660" width="10.85546875" style="93" customWidth="1"/>
    <col min="6661" max="6661" width="11" style="93" customWidth="1"/>
    <col min="6662" max="6662" width="10.85546875" style="93" customWidth="1"/>
    <col min="6663" max="6663" width="10.140625" style="93" customWidth="1"/>
    <col min="6664" max="6910" width="9.140625" style="93"/>
    <col min="6911" max="6911" width="6" style="93" customWidth="1"/>
    <col min="6912" max="6912" width="15.85546875" style="93" customWidth="1"/>
    <col min="6913" max="6913" width="6.85546875" style="93" customWidth="1"/>
    <col min="6914" max="6914" width="6.42578125" style="93" customWidth="1"/>
    <col min="6915" max="6915" width="7.140625" style="93" customWidth="1"/>
    <col min="6916" max="6916" width="10.85546875" style="93" customWidth="1"/>
    <col min="6917" max="6917" width="11" style="93" customWidth="1"/>
    <col min="6918" max="6918" width="10.85546875" style="93" customWidth="1"/>
    <col min="6919" max="6919" width="10.140625" style="93" customWidth="1"/>
    <col min="6920" max="7166" width="9.140625" style="93"/>
    <col min="7167" max="7167" width="6" style="93" customWidth="1"/>
    <col min="7168" max="7168" width="15.85546875" style="93" customWidth="1"/>
    <col min="7169" max="7169" width="6.85546875" style="93" customWidth="1"/>
    <col min="7170" max="7170" width="6.42578125" style="93" customWidth="1"/>
    <col min="7171" max="7171" width="7.140625" style="93" customWidth="1"/>
    <col min="7172" max="7172" width="10.85546875" style="93" customWidth="1"/>
    <col min="7173" max="7173" width="11" style="93" customWidth="1"/>
    <col min="7174" max="7174" width="10.85546875" style="93" customWidth="1"/>
    <col min="7175" max="7175" width="10.140625" style="93" customWidth="1"/>
    <col min="7176" max="7422" width="9.140625" style="93"/>
    <col min="7423" max="7423" width="6" style="93" customWidth="1"/>
    <col min="7424" max="7424" width="15.85546875" style="93" customWidth="1"/>
    <col min="7425" max="7425" width="6.85546875" style="93" customWidth="1"/>
    <col min="7426" max="7426" width="6.42578125" style="93" customWidth="1"/>
    <col min="7427" max="7427" width="7.140625" style="93" customWidth="1"/>
    <col min="7428" max="7428" width="10.85546875" style="93" customWidth="1"/>
    <col min="7429" max="7429" width="11" style="93" customWidth="1"/>
    <col min="7430" max="7430" width="10.85546875" style="93" customWidth="1"/>
    <col min="7431" max="7431" width="10.140625" style="93" customWidth="1"/>
    <col min="7432" max="7678" width="9.140625" style="93"/>
    <col min="7679" max="7679" width="6" style="93" customWidth="1"/>
    <col min="7680" max="7680" width="15.85546875" style="93" customWidth="1"/>
    <col min="7681" max="7681" width="6.85546875" style="93" customWidth="1"/>
    <col min="7682" max="7682" width="6.42578125" style="93" customWidth="1"/>
    <col min="7683" max="7683" width="7.140625" style="93" customWidth="1"/>
    <col min="7684" max="7684" width="10.85546875" style="93" customWidth="1"/>
    <col min="7685" max="7685" width="11" style="93" customWidth="1"/>
    <col min="7686" max="7686" width="10.85546875" style="93" customWidth="1"/>
    <col min="7687" max="7687" width="10.140625" style="93" customWidth="1"/>
    <col min="7688" max="7934" width="9.140625" style="93"/>
    <col min="7935" max="7935" width="6" style="93" customWidth="1"/>
    <col min="7936" max="7936" width="15.85546875" style="93" customWidth="1"/>
    <col min="7937" max="7937" width="6.85546875" style="93" customWidth="1"/>
    <col min="7938" max="7938" width="6.42578125" style="93" customWidth="1"/>
    <col min="7939" max="7939" width="7.140625" style="93" customWidth="1"/>
    <col min="7940" max="7940" width="10.85546875" style="93" customWidth="1"/>
    <col min="7941" max="7941" width="11" style="93" customWidth="1"/>
    <col min="7942" max="7942" width="10.85546875" style="93" customWidth="1"/>
    <col min="7943" max="7943" width="10.140625" style="93" customWidth="1"/>
    <col min="7944" max="8190" width="9.140625" style="93"/>
    <col min="8191" max="8191" width="6" style="93" customWidth="1"/>
    <col min="8192" max="8192" width="15.85546875" style="93" customWidth="1"/>
    <col min="8193" max="8193" width="6.85546875" style="93" customWidth="1"/>
    <col min="8194" max="8194" width="6.42578125" style="93" customWidth="1"/>
    <col min="8195" max="8195" width="7.140625" style="93" customWidth="1"/>
    <col min="8196" max="8196" width="10.85546875" style="93" customWidth="1"/>
    <col min="8197" max="8197" width="11" style="93" customWidth="1"/>
    <col min="8198" max="8198" width="10.85546875" style="93" customWidth="1"/>
    <col min="8199" max="8199" width="10.140625" style="93" customWidth="1"/>
    <col min="8200" max="8446" width="9.140625" style="93"/>
    <col min="8447" max="8447" width="6" style="93" customWidth="1"/>
    <col min="8448" max="8448" width="15.85546875" style="93" customWidth="1"/>
    <col min="8449" max="8449" width="6.85546875" style="93" customWidth="1"/>
    <col min="8450" max="8450" width="6.42578125" style="93" customWidth="1"/>
    <col min="8451" max="8451" width="7.140625" style="93" customWidth="1"/>
    <col min="8452" max="8452" width="10.85546875" style="93" customWidth="1"/>
    <col min="8453" max="8453" width="11" style="93" customWidth="1"/>
    <col min="8454" max="8454" width="10.85546875" style="93" customWidth="1"/>
    <col min="8455" max="8455" width="10.140625" style="93" customWidth="1"/>
    <col min="8456" max="8702" width="9.140625" style="93"/>
    <col min="8703" max="8703" width="6" style="93" customWidth="1"/>
    <col min="8704" max="8704" width="15.85546875" style="93" customWidth="1"/>
    <col min="8705" max="8705" width="6.85546875" style="93" customWidth="1"/>
    <col min="8706" max="8706" width="6.42578125" style="93" customWidth="1"/>
    <col min="8707" max="8707" width="7.140625" style="93" customWidth="1"/>
    <col min="8708" max="8708" width="10.85546875" style="93" customWidth="1"/>
    <col min="8709" max="8709" width="11" style="93" customWidth="1"/>
    <col min="8710" max="8710" width="10.85546875" style="93" customWidth="1"/>
    <col min="8711" max="8711" width="10.140625" style="93" customWidth="1"/>
    <col min="8712" max="8958" width="9.140625" style="93"/>
    <col min="8959" max="8959" width="6" style="93" customWidth="1"/>
    <col min="8960" max="8960" width="15.85546875" style="93" customWidth="1"/>
    <col min="8961" max="8961" width="6.85546875" style="93" customWidth="1"/>
    <col min="8962" max="8962" width="6.42578125" style="93" customWidth="1"/>
    <col min="8963" max="8963" width="7.140625" style="93" customWidth="1"/>
    <col min="8964" max="8964" width="10.85546875" style="93" customWidth="1"/>
    <col min="8965" max="8965" width="11" style="93" customWidth="1"/>
    <col min="8966" max="8966" width="10.85546875" style="93" customWidth="1"/>
    <col min="8967" max="8967" width="10.140625" style="93" customWidth="1"/>
    <col min="8968" max="9214" width="9.140625" style="93"/>
    <col min="9215" max="9215" width="6" style="93" customWidth="1"/>
    <col min="9216" max="9216" width="15.85546875" style="93" customWidth="1"/>
    <col min="9217" max="9217" width="6.85546875" style="93" customWidth="1"/>
    <col min="9218" max="9218" width="6.42578125" style="93" customWidth="1"/>
    <col min="9219" max="9219" width="7.140625" style="93" customWidth="1"/>
    <col min="9220" max="9220" width="10.85546875" style="93" customWidth="1"/>
    <col min="9221" max="9221" width="11" style="93" customWidth="1"/>
    <col min="9222" max="9222" width="10.85546875" style="93" customWidth="1"/>
    <col min="9223" max="9223" width="10.140625" style="93" customWidth="1"/>
    <col min="9224" max="9470" width="9.140625" style="93"/>
    <col min="9471" max="9471" width="6" style="93" customWidth="1"/>
    <col min="9472" max="9472" width="15.85546875" style="93" customWidth="1"/>
    <col min="9473" max="9473" width="6.85546875" style="93" customWidth="1"/>
    <col min="9474" max="9474" width="6.42578125" style="93" customWidth="1"/>
    <col min="9475" max="9475" width="7.140625" style="93" customWidth="1"/>
    <col min="9476" max="9476" width="10.85546875" style="93" customWidth="1"/>
    <col min="9477" max="9477" width="11" style="93" customWidth="1"/>
    <col min="9478" max="9478" width="10.85546875" style="93" customWidth="1"/>
    <col min="9479" max="9479" width="10.140625" style="93" customWidth="1"/>
    <col min="9480" max="9726" width="9.140625" style="93"/>
    <col min="9727" max="9727" width="6" style="93" customWidth="1"/>
    <col min="9728" max="9728" width="15.85546875" style="93" customWidth="1"/>
    <col min="9729" max="9729" width="6.85546875" style="93" customWidth="1"/>
    <col min="9730" max="9730" width="6.42578125" style="93" customWidth="1"/>
    <col min="9731" max="9731" width="7.140625" style="93" customWidth="1"/>
    <col min="9732" max="9732" width="10.85546875" style="93" customWidth="1"/>
    <col min="9733" max="9733" width="11" style="93" customWidth="1"/>
    <col min="9734" max="9734" width="10.85546875" style="93" customWidth="1"/>
    <col min="9735" max="9735" width="10.140625" style="93" customWidth="1"/>
    <col min="9736" max="9982" width="9.140625" style="93"/>
    <col min="9983" max="9983" width="6" style="93" customWidth="1"/>
    <col min="9984" max="9984" width="15.85546875" style="93" customWidth="1"/>
    <col min="9985" max="9985" width="6.85546875" style="93" customWidth="1"/>
    <col min="9986" max="9986" width="6.42578125" style="93" customWidth="1"/>
    <col min="9987" max="9987" width="7.140625" style="93" customWidth="1"/>
    <col min="9988" max="9988" width="10.85546875" style="93" customWidth="1"/>
    <col min="9989" max="9989" width="11" style="93" customWidth="1"/>
    <col min="9990" max="9990" width="10.85546875" style="93" customWidth="1"/>
    <col min="9991" max="9991" width="10.140625" style="93" customWidth="1"/>
    <col min="9992" max="10238" width="9.140625" style="93"/>
    <col min="10239" max="10239" width="6" style="93" customWidth="1"/>
    <col min="10240" max="10240" width="15.85546875" style="93" customWidth="1"/>
    <col min="10241" max="10241" width="6.85546875" style="93" customWidth="1"/>
    <col min="10242" max="10242" width="6.42578125" style="93" customWidth="1"/>
    <col min="10243" max="10243" width="7.140625" style="93" customWidth="1"/>
    <col min="10244" max="10244" width="10.85546875" style="93" customWidth="1"/>
    <col min="10245" max="10245" width="11" style="93" customWidth="1"/>
    <col min="10246" max="10246" width="10.85546875" style="93" customWidth="1"/>
    <col min="10247" max="10247" width="10.140625" style="93" customWidth="1"/>
    <col min="10248" max="10494" width="9.140625" style="93"/>
    <col min="10495" max="10495" width="6" style="93" customWidth="1"/>
    <col min="10496" max="10496" width="15.85546875" style="93" customWidth="1"/>
    <col min="10497" max="10497" width="6.85546875" style="93" customWidth="1"/>
    <col min="10498" max="10498" width="6.42578125" style="93" customWidth="1"/>
    <col min="10499" max="10499" width="7.140625" style="93" customWidth="1"/>
    <col min="10500" max="10500" width="10.85546875" style="93" customWidth="1"/>
    <col min="10501" max="10501" width="11" style="93" customWidth="1"/>
    <col min="10502" max="10502" width="10.85546875" style="93" customWidth="1"/>
    <col min="10503" max="10503" width="10.140625" style="93" customWidth="1"/>
    <col min="10504" max="10750" width="9.140625" style="93"/>
    <col min="10751" max="10751" width="6" style="93" customWidth="1"/>
    <col min="10752" max="10752" width="15.85546875" style="93" customWidth="1"/>
    <col min="10753" max="10753" width="6.85546875" style="93" customWidth="1"/>
    <col min="10754" max="10754" width="6.42578125" style="93" customWidth="1"/>
    <col min="10755" max="10755" width="7.140625" style="93" customWidth="1"/>
    <col min="10756" max="10756" width="10.85546875" style="93" customWidth="1"/>
    <col min="10757" max="10757" width="11" style="93" customWidth="1"/>
    <col min="10758" max="10758" width="10.85546875" style="93" customWidth="1"/>
    <col min="10759" max="10759" width="10.140625" style="93" customWidth="1"/>
    <col min="10760" max="11006" width="9.140625" style="93"/>
    <col min="11007" max="11007" width="6" style="93" customWidth="1"/>
    <col min="11008" max="11008" width="15.85546875" style="93" customWidth="1"/>
    <col min="11009" max="11009" width="6.85546875" style="93" customWidth="1"/>
    <col min="11010" max="11010" width="6.42578125" style="93" customWidth="1"/>
    <col min="11011" max="11011" width="7.140625" style="93" customWidth="1"/>
    <col min="11012" max="11012" width="10.85546875" style="93" customWidth="1"/>
    <col min="11013" max="11013" width="11" style="93" customWidth="1"/>
    <col min="11014" max="11014" width="10.85546875" style="93" customWidth="1"/>
    <col min="11015" max="11015" width="10.140625" style="93" customWidth="1"/>
    <col min="11016" max="11262" width="9.140625" style="93"/>
    <col min="11263" max="11263" width="6" style="93" customWidth="1"/>
    <col min="11264" max="11264" width="15.85546875" style="93" customWidth="1"/>
    <col min="11265" max="11265" width="6.85546875" style="93" customWidth="1"/>
    <col min="11266" max="11266" width="6.42578125" style="93" customWidth="1"/>
    <col min="11267" max="11267" width="7.140625" style="93" customWidth="1"/>
    <col min="11268" max="11268" width="10.85546875" style="93" customWidth="1"/>
    <col min="11269" max="11269" width="11" style="93" customWidth="1"/>
    <col min="11270" max="11270" width="10.85546875" style="93" customWidth="1"/>
    <col min="11271" max="11271" width="10.140625" style="93" customWidth="1"/>
    <col min="11272" max="11518" width="9.140625" style="93"/>
    <col min="11519" max="11519" width="6" style="93" customWidth="1"/>
    <col min="11520" max="11520" width="15.85546875" style="93" customWidth="1"/>
    <col min="11521" max="11521" width="6.85546875" style="93" customWidth="1"/>
    <col min="11522" max="11522" width="6.42578125" style="93" customWidth="1"/>
    <col min="11523" max="11523" width="7.140625" style="93" customWidth="1"/>
    <col min="11524" max="11524" width="10.85546875" style="93" customWidth="1"/>
    <col min="11525" max="11525" width="11" style="93" customWidth="1"/>
    <col min="11526" max="11526" width="10.85546875" style="93" customWidth="1"/>
    <col min="11527" max="11527" width="10.140625" style="93" customWidth="1"/>
    <col min="11528" max="11774" width="9.140625" style="93"/>
    <col min="11775" max="11775" width="6" style="93" customWidth="1"/>
    <col min="11776" max="11776" width="15.85546875" style="93" customWidth="1"/>
    <col min="11777" max="11777" width="6.85546875" style="93" customWidth="1"/>
    <col min="11778" max="11778" width="6.42578125" style="93" customWidth="1"/>
    <col min="11779" max="11779" width="7.140625" style="93" customWidth="1"/>
    <col min="11780" max="11780" width="10.85546875" style="93" customWidth="1"/>
    <col min="11781" max="11781" width="11" style="93" customWidth="1"/>
    <col min="11782" max="11782" width="10.85546875" style="93" customWidth="1"/>
    <col min="11783" max="11783" width="10.140625" style="93" customWidth="1"/>
    <col min="11784" max="12030" width="9.140625" style="93"/>
    <col min="12031" max="12031" width="6" style="93" customWidth="1"/>
    <col min="12032" max="12032" width="15.85546875" style="93" customWidth="1"/>
    <col min="12033" max="12033" width="6.85546875" style="93" customWidth="1"/>
    <col min="12034" max="12034" width="6.42578125" style="93" customWidth="1"/>
    <col min="12035" max="12035" width="7.140625" style="93" customWidth="1"/>
    <col min="12036" max="12036" width="10.85546875" style="93" customWidth="1"/>
    <col min="12037" max="12037" width="11" style="93" customWidth="1"/>
    <col min="12038" max="12038" width="10.85546875" style="93" customWidth="1"/>
    <col min="12039" max="12039" width="10.140625" style="93" customWidth="1"/>
    <col min="12040" max="12286" width="9.140625" style="93"/>
    <col min="12287" max="12287" width="6" style="93" customWidth="1"/>
    <col min="12288" max="12288" width="15.85546875" style="93" customWidth="1"/>
    <col min="12289" max="12289" width="6.85546875" style="93" customWidth="1"/>
    <col min="12290" max="12290" width="6.42578125" style="93" customWidth="1"/>
    <col min="12291" max="12291" width="7.140625" style="93" customWidth="1"/>
    <col min="12292" max="12292" width="10.85546875" style="93" customWidth="1"/>
    <col min="12293" max="12293" width="11" style="93" customWidth="1"/>
    <col min="12294" max="12294" width="10.85546875" style="93" customWidth="1"/>
    <col min="12295" max="12295" width="10.140625" style="93" customWidth="1"/>
    <col min="12296" max="12542" width="9.140625" style="93"/>
    <col min="12543" max="12543" width="6" style="93" customWidth="1"/>
    <col min="12544" max="12544" width="15.85546875" style="93" customWidth="1"/>
    <col min="12545" max="12545" width="6.85546875" style="93" customWidth="1"/>
    <col min="12546" max="12546" width="6.42578125" style="93" customWidth="1"/>
    <col min="12547" max="12547" width="7.140625" style="93" customWidth="1"/>
    <col min="12548" max="12548" width="10.85546875" style="93" customWidth="1"/>
    <col min="12549" max="12549" width="11" style="93" customWidth="1"/>
    <col min="12550" max="12550" width="10.85546875" style="93" customWidth="1"/>
    <col min="12551" max="12551" width="10.140625" style="93" customWidth="1"/>
    <col min="12552" max="12798" width="9.140625" style="93"/>
    <col min="12799" max="12799" width="6" style="93" customWidth="1"/>
    <col min="12800" max="12800" width="15.85546875" style="93" customWidth="1"/>
    <col min="12801" max="12801" width="6.85546875" style="93" customWidth="1"/>
    <col min="12802" max="12802" width="6.42578125" style="93" customWidth="1"/>
    <col min="12803" max="12803" width="7.140625" style="93" customWidth="1"/>
    <col min="12804" max="12804" width="10.85546875" style="93" customWidth="1"/>
    <col min="12805" max="12805" width="11" style="93" customWidth="1"/>
    <col min="12806" max="12806" width="10.85546875" style="93" customWidth="1"/>
    <col min="12807" max="12807" width="10.140625" style="93" customWidth="1"/>
    <col min="12808" max="13054" width="9.140625" style="93"/>
    <col min="13055" max="13055" width="6" style="93" customWidth="1"/>
    <col min="13056" max="13056" width="15.85546875" style="93" customWidth="1"/>
    <col min="13057" max="13057" width="6.85546875" style="93" customWidth="1"/>
    <col min="13058" max="13058" width="6.42578125" style="93" customWidth="1"/>
    <col min="13059" max="13059" width="7.140625" style="93" customWidth="1"/>
    <col min="13060" max="13060" width="10.85546875" style="93" customWidth="1"/>
    <col min="13061" max="13061" width="11" style="93" customWidth="1"/>
    <col min="13062" max="13062" width="10.85546875" style="93" customWidth="1"/>
    <col min="13063" max="13063" width="10.140625" style="93" customWidth="1"/>
    <col min="13064" max="13310" width="9.140625" style="93"/>
    <col min="13311" max="13311" width="6" style="93" customWidth="1"/>
    <col min="13312" max="13312" width="15.85546875" style="93" customWidth="1"/>
    <col min="13313" max="13313" width="6.85546875" style="93" customWidth="1"/>
    <col min="13314" max="13314" width="6.42578125" style="93" customWidth="1"/>
    <col min="13315" max="13315" width="7.140625" style="93" customWidth="1"/>
    <col min="13316" max="13316" width="10.85546875" style="93" customWidth="1"/>
    <col min="13317" max="13317" width="11" style="93" customWidth="1"/>
    <col min="13318" max="13318" width="10.85546875" style="93" customWidth="1"/>
    <col min="13319" max="13319" width="10.140625" style="93" customWidth="1"/>
    <col min="13320" max="13566" width="9.140625" style="93"/>
    <col min="13567" max="13567" width="6" style="93" customWidth="1"/>
    <col min="13568" max="13568" width="15.85546875" style="93" customWidth="1"/>
    <col min="13569" max="13569" width="6.85546875" style="93" customWidth="1"/>
    <col min="13570" max="13570" width="6.42578125" style="93" customWidth="1"/>
    <col min="13571" max="13571" width="7.140625" style="93" customWidth="1"/>
    <col min="13572" max="13572" width="10.85546875" style="93" customWidth="1"/>
    <col min="13573" max="13573" width="11" style="93" customWidth="1"/>
    <col min="13574" max="13574" width="10.85546875" style="93" customWidth="1"/>
    <col min="13575" max="13575" width="10.140625" style="93" customWidth="1"/>
    <col min="13576" max="13822" width="9.140625" style="93"/>
    <col min="13823" max="13823" width="6" style="93" customWidth="1"/>
    <col min="13824" max="13824" width="15.85546875" style="93" customWidth="1"/>
    <col min="13825" max="13825" width="6.85546875" style="93" customWidth="1"/>
    <col min="13826" max="13826" width="6.42578125" style="93" customWidth="1"/>
    <col min="13827" max="13827" width="7.140625" style="93" customWidth="1"/>
    <col min="13828" max="13828" width="10.85546875" style="93" customWidth="1"/>
    <col min="13829" max="13829" width="11" style="93" customWidth="1"/>
    <col min="13830" max="13830" width="10.85546875" style="93" customWidth="1"/>
    <col min="13831" max="13831" width="10.140625" style="93" customWidth="1"/>
    <col min="13832" max="14078" width="9.140625" style="93"/>
    <col min="14079" max="14079" width="6" style="93" customWidth="1"/>
    <col min="14080" max="14080" width="15.85546875" style="93" customWidth="1"/>
    <col min="14081" max="14081" width="6.85546875" style="93" customWidth="1"/>
    <col min="14082" max="14082" width="6.42578125" style="93" customWidth="1"/>
    <col min="14083" max="14083" width="7.140625" style="93" customWidth="1"/>
    <col min="14084" max="14084" width="10.85546875" style="93" customWidth="1"/>
    <col min="14085" max="14085" width="11" style="93" customWidth="1"/>
    <col min="14086" max="14086" width="10.85546875" style="93" customWidth="1"/>
    <col min="14087" max="14087" width="10.140625" style="93" customWidth="1"/>
    <col min="14088" max="14334" width="9.140625" style="93"/>
    <col min="14335" max="14335" width="6" style="93" customWidth="1"/>
    <col min="14336" max="14336" width="15.85546875" style="93" customWidth="1"/>
    <col min="14337" max="14337" width="6.85546875" style="93" customWidth="1"/>
    <col min="14338" max="14338" width="6.42578125" style="93" customWidth="1"/>
    <col min="14339" max="14339" width="7.140625" style="93" customWidth="1"/>
    <col min="14340" max="14340" width="10.85546875" style="93" customWidth="1"/>
    <col min="14341" max="14341" width="11" style="93" customWidth="1"/>
    <col min="14342" max="14342" width="10.85546875" style="93" customWidth="1"/>
    <col min="14343" max="14343" width="10.140625" style="93" customWidth="1"/>
    <col min="14344" max="14590" width="9.140625" style="93"/>
    <col min="14591" max="14591" width="6" style="93" customWidth="1"/>
    <col min="14592" max="14592" width="15.85546875" style="93" customWidth="1"/>
    <col min="14593" max="14593" width="6.85546875" style="93" customWidth="1"/>
    <col min="14594" max="14594" width="6.42578125" style="93" customWidth="1"/>
    <col min="14595" max="14595" width="7.140625" style="93" customWidth="1"/>
    <col min="14596" max="14596" width="10.85546875" style="93" customWidth="1"/>
    <col min="14597" max="14597" width="11" style="93" customWidth="1"/>
    <col min="14598" max="14598" width="10.85546875" style="93" customWidth="1"/>
    <col min="14599" max="14599" width="10.140625" style="93" customWidth="1"/>
    <col min="14600" max="14846" width="9.140625" style="93"/>
    <col min="14847" max="14847" width="6" style="93" customWidth="1"/>
    <col min="14848" max="14848" width="15.85546875" style="93" customWidth="1"/>
    <col min="14849" max="14849" width="6.85546875" style="93" customWidth="1"/>
    <col min="14850" max="14850" width="6.42578125" style="93" customWidth="1"/>
    <col min="14851" max="14851" width="7.140625" style="93" customWidth="1"/>
    <col min="14852" max="14852" width="10.85546875" style="93" customWidth="1"/>
    <col min="14853" max="14853" width="11" style="93" customWidth="1"/>
    <col min="14854" max="14854" width="10.85546875" style="93" customWidth="1"/>
    <col min="14855" max="14855" width="10.140625" style="93" customWidth="1"/>
    <col min="14856" max="15102" width="9.140625" style="93"/>
    <col min="15103" max="15103" width="6" style="93" customWidth="1"/>
    <col min="15104" max="15104" width="15.85546875" style="93" customWidth="1"/>
    <col min="15105" max="15105" width="6.85546875" style="93" customWidth="1"/>
    <col min="15106" max="15106" width="6.42578125" style="93" customWidth="1"/>
    <col min="15107" max="15107" width="7.140625" style="93" customWidth="1"/>
    <col min="15108" max="15108" width="10.85546875" style="93" customWidth="1"/>
    <col min="15109" max="15109" width="11" style="93" customWidth="1"/>
    <col min="15110" max="15110" width="10.85546875" style="93" customWidth="1"/>
    <col min="15111" max="15111" width="10.140625" style="93" customWidth="1"/>
    <col min="15112" max="15358" width="9.140625" style="93"/>
    <col min="15359" max="15359" width="6" style="93" customWidth="1"/>
    <col min="15360" max="15360" width="15.85546875" style="93" customWidth="1"/>
    <col min="15361" max="15361" width="6.85546875" style="93" customWidth="1"/>
    <col min="15362" max="15362" width="6.42578125" style="93" customWidth="1"/>
    <col min="15363" max="15363" width="7.140625" style="93" customWidth="1"/>
    <col min="15364" max="15364" width="10.85546875" style="93" customWidth="1"/>
    <col min="15365" max="15365" width="11" style="93" customWidth="1"/>
    <col min="15366" max="15366" width="10.85546875" style="93" customWidth="1"/>
    <col min="15367" max="15367" width="10.140625" style="93" customWidth="1"/>
    <col min="15368" max="15614" width="9.140625" style="93"/>
    <col min="15615" max="15615" width="6" style="93" customWidth="1"/>
    <col min="15616" max="15616" width="15.85546875" style="93" customWidth="1"/>
    <col min="15617" max="15617" width="6.85546875" style="93" customWidth="1"/>
    <col min="15618" max="15618" width="6.42578125" style="93" customWidth="1"/>
    <col min="15619" max="15619" width="7.140625" style="93" customWidth="1"/>
    <col min="15620" max="15620" width="10.85546875" style="93" customWidth="1"/>
    <col min="15621" max="15621" width="11" style="93" customWidth="1"/>
    <col min="15622" max="15622" width="10.85546875" style="93" customWidth="1"/>
    <col min="15623" max="15623" width="10.140625" style="93" customWidth="1"/>
    <col min="15624" max="15870" width="9.140625" style="93"/>
    <col min="15871" max="15871" width="6" style="93" customWidth="1"/>
    <col min="15872" max="15872" width="15.85546875" style="93" customWidth="1"/>
    <col min="15873" max="15873" width="6.85546875" style="93" customWidth="1"/>
    <col min="15874" max="15874" width="6.42578125" style="93" customWidth="1"/>
    <col min="15875" max="15875" width="7.140625" style="93" customWidth="1"/>
    <col min="15876" max="15876" width="10.85546875" style="93" customWidth="1"/>
    <col min="15877" max="15877" width="11" style="93" customWidth="1"/>
    <col min="15878" max="15878" width="10.85546875" style="93" customWidth="1"/>
    <col min="15879" max="15879" width="10.140625" style="93" customWidth="1"/>
    <col min="15880" max="16126" width="9.140625" style="93"/>
    <col min="16127" max="16127" width="6" style="93" customWidth="1"/>
    <col min="16128" max="16128" width="15.85546875" style="93" customWidth="1"/>
    <col min="16129" max="16129" width="6.85546875" style="93" customWidth="1"/>
    <col min="16130" max="16130" width="6.42578125" style="93" customWidth="1"/>
    <col min="16131" max="16131" width="7.140625" style="93" customWidth="1"/>
    <col min="16132" max="16132" width="10.85546875" style="93" customWidth="1"/>
    <col min="16133" max="16133" width="11" style="93" customWidth="1"/>
    <col min="16134" max="16134" width="10.85546875" style="93" customWidth="1"/>
    <col min="16135" max="16135" width="10.140625" style="93" customWidth="1"/>
    <col min="16136" max="16384" width="9.140625" style="93"/>
  </cols>
  <sheetData>
    <row r="1" spans="2:14" x14ac:dyDescent="0.25">
      <c r="I1" s="559"/>
      <c r="J1" s="559"/>
    </row>
    <row r="2" spans="2:14" ht="44.25" customHeight="1" x14ac:dyDescent="0.25">
      <c r="B2" s="560" t="s">
        <v>610</v>
      </c>
      <c r="C2" s="561"/>
      <c r="D2" s="561"/>
      <c r="E2" s="561"/>
      <c r="F2" s="561"/>
      <c r="G2" s="561"/>
      <c r="H2" s="561"/>
      <c r="I2" s="561"/>
      <c r="J2" s="561"/>
    </row>
    <row r="3" spans="2:14" ht="26.25" customHeight="1" thickBot="1" x14ac:dyDescent="0.3">
      <c r="B3" s="562" t="s">
        <v>378</v>
      </c>
      <c r="C3" s="562"/>
      <c r="D3" s="562"/>
      <c r="E3" s="562"/>
      <c r="F3" s="562"/>
      <c r="G3" s="562"/>
      <c r="H3" s="562"/>
      <c r="I3" s="562"/>
      <c r="J3" s="562"/>
    </row>
    <row r="4" spans="2:14" s="95" customFormat="1" ht="25.5" customHeight="1" x14ac:dyDescent="0.2">
      <c r="B4" s="432" t="s">
        <v>1</v>
      </c>
      <c r="C4" s="434" t="s">
        <v>83</v>
      </c>
      <c r="D4" s="436" t="s">
        <v>84</v>
      </c>
      <c r="E4" s="437"/>
      <c r="F4" s="438" t="s">
        <v>85</v>
      </c>
      <c r="G4" s="438" t="s">
        <v>379</v>
      </c>
      <c r="H4" s="438" t="s">
        <v>6</v>
      </c>
      <c r="I4" s="442" t="s">
        <v>7</v>
      </c>
      <c r="J4" s="443"/>
    </row>
    <row r="5" spans="2:14" s="95" customFormat="1" ht="32.25" thickBot="1" x14ac:dyDescent="0.3">
      <c r="B5" s="433"/>
      <c r="C5" s="435"/>
      <c r="D5" s="282" t="s">
        <v>8</v>
      </c>
      <c r="E5" s="282" t="s">
        <v>9</v>
      </c>
      <c r="F5" s="439"/>
      <c r="G5" s="439"/>
      <c r="H5" s="439"/>
      <c r="I5" s="311" t="s">
        <v>11</v>
      </c>
      <c r="J5" s="310" t="s">
        <v>10</v>
      </c>
    </row>
    <row r="6" spans="2:14" s="95" customFormat="1" ht="15.75" customHeight="1" thickBot="1" x14ac:dyDescent="0.3">
      <c r="B6" s="554" t="s">
        <v>380</v>
      </c>
      <c r="C6" s="555"/>
      <c r="D6" s="555"/>
      <c r="E6" s="555"/>
      <c r="F6" s="555"/>
      <c r="G6" s="555"/>
      <c r="H6" s="555"/>
      <c r="I6" s="555"/>
      <c r="J6" s="556"/>
    </row>
    <row r="7" spans="2:14" s="100" customFormat="1" ht="47.25" x14ac:dyDescent="0.25">
      <c r="B7" s="557" t="s">
        <v>294</v>
      </c>
      <c r="C7" s="280" t="s">
        <v>381</v>
      </c>
      <c r="D7" s="96">
        <v>0</v>
      </c>
      <c r="E7" s="96">
        <v>1.3</v>
      </c>
      <c r="F7" s="97">
        <v>1.3</v>
      </c>
      <c r="G7" s="98" t="s">
        <v>382</v>
      </c>
      <c r="H7" s="315">
        <v>9467</v>
      </c>
      <c r="I7" s="99" t="s">
        <v>19</v>
      </c>
      <c r="J7" s="298" t="s">
        <v>19</v>
      </c>
      <c r="K7" s="274"/>
      <c r="L7" s="272"/>
      <c r="M7" s="272"/>
      <c r="N7" s="272"/>
    </row>
    <row r="8" spans="2:14" s="100" customFormat="1" ht="47.25" x14ac:dyDescent="0.25">
      <c r="B8" s="558"/>
      <c r="C8" s="101" t="s">
        <v>383</v>
      </c>
      <c r="D8" s="102">
        <v>1.3</v>
      </c>
      <c r="E8" s="102">
        <v>1.55</v>
      </c>
      <c r="F8" s="103">
        <v>0.25</v>
      </c>
      <c r="G8" s="104" t="s">
        <v>382</v>
      </c>
      <c r="H8" s="315">
        <v>4194</v>
      </c>
      <c r="I8" s="106" t="s">
        <v>19</v>
      </c>
      <c r="J8" s="299" t="s">
        <v>19</v>
      </c>
      <c r="K8" s="274"/>
      <c r="L8" s="272"/>
      <c r="N8" s="272"/>
    </row>
    <row r="9" spans="2:14" s="100" customFormat="1" ht="47.25" x14ac:dyDescent="0.25">
      <c r="B9" s="547"/>
      <c r="C9" s="101" t="s">
        <v>384</v>
      </c>
      <c r="D9" s="102">
        <v>1.55</v>
      </c>
      <c r="E9" s="102">
        <v>2.2000000000000002</v>
      </c>
      <c r="F9" s="103">
        <v>0.45</v>
      </c>
      <c r="G9" s="104" t="s">
        <v>382</v>
      </c>
      <c r="H9" s="315">
        <v>1339</v>
      </c>
      <c r="I9" s="106" t="s">
        <v>19</v>
      </c>
      <c r="J9" s="299" t="s">
        <v>19</v>
      </c>
      <c r="K9" s="274"/>
      <c r="L9" s="272"/>
      <c r="N9" s="272"/>
    </row>
    <row r="10" spans="2:14" s="100" customFormat="1" ht="15.75" x14ac:dyDescent="0.25">
      <c r="B10" s="107" t="s">
        <v>296</v>
      </c>
      <c r="C10" s="108" t="s">
        <v>340</v>
      </c>
      <c r="D10" s="109">
        <v>0</v>
      </c>
      <c r="E10" s="109">
        <v>0.5</v>
      </c>
      <c r="F10" s="110">
        <v>0.5</v>
      </c>
      <c r="G10" s="111" t="s">
        <v>382</v>
      </c>
      <c r="H10" s="315">
        <v>114</v>
      </c>
      <c r="I10" s="105" t="s">
        <v>22</v>
      </c>
      <c r="J10" s="300" t="s">
        <v>22</v>
      </c>
      <c r="K10" s="275"/>
    </row>
    <row r="11" spans="2:14" s="100" customFormat="1" ht="15.75" x14ac:dyDescent="0.25">
      <c r="B11" s="107" t="s">
        <v>299</v>
      </c>
      <c r="C11" s="108" t="s">
        <v>385</v>
      </c>
      <c r="D11" s="109">
        <v>0</v>
      </c>
      <c r="E11" s="109">
        <v>0.82</v>
      </c>
      <c r="F11" s="110">
        <v>0.82</v>
      </c>
      <c r="G11" s="111" t="s">
        <v>382</v>
      </c>
      <c r="H11" s="315">
        <v>221</v>
      </c>
      <c r="I11" s="105" t="s">
        <v>22</v>
      </c>
      <c r="J11" s="300" t="s">
        <v>22</v>
      </c>
      <c r="K11" s="274"/>
      <c r="L11" s="272"/>
      <c r="N11" s="272"/>
    </row>
    <row r="12" spans="2:14" s="100" customFormat="1" ht="15.75" x14ac:dyDescent="0.25">
      <c r="B12" s="107" t="s">
        <v>252</v>
      </c>
      <c r="C12" s="108" t="s">
        <v>386</v>
      </c>
      <c r="D12" s="109">
        <v>0</v>
      </c>
      <c r="E12" s="109">
        <v>0.82</v>
      </c>
      <c r="F12" s="110">
        <v>0.82</v>
      </c>
      <c r="G12" s="111" t="s">
        <v>382</v>
      </c>
      <c r="H12" s="315">
        <v>314</v>
      </c>
      <c r="I12" s="105" t="s">
        <v>22</v>
      </c>
      <c r="J12" s="300" t="s">
        <v>22</v>
      </c>
      <c r="K12" s="274"/>
      <c r="L12" s="272"/>
      <c r="N12" s="272"/>
    </row>
    <row r="13" spans="2:14" s="100" customFormat="1" ht="15.75" x14ac:dyDescent="0.25">
      <c r="B13" s="107" t="s">
        <v>301</v>
      </c>
      <c r="C13" s="108" t="s">
        <v>297</v>
      </c>
      <c r="D13" s="109">
        <v>0</v>
      </c>
      <c r="E13" s="109">
        <v>0.36</v>
      </c>
      <c r="F13" s="110">
        <v>0.36</v>
      </c>
      <c r="G13" s="111" t="s">
        <v>382</v>
      </c>
      <c r="H13" s="315">
        <v>99</v>
      </c>
      <c r="I13" s="105" t="s">
        <v>52</v>
      </c>
      <c r="J13" s="105" t="s">
        <v>52</v>
      </c>
      <c r="K13" s="275"/>
    </row>
    <row r="14" spans="2:14" s="100" customFormat="1" ht="15.75" x14ac:dyDescent="0.25">
      <c r="B14" s="107" t="s">
        <v>303</v>
      </c>
      <c r="C14" s="108" t="s">
        <v>387</v>
      </c>
      <c r="D14" s="110">
        <v>0</v>
      </c>
      <c r="E14" s="110">
        <v>0.39700000000000002</v>
      </c>
      <c r="F14" s="110">
        <v>0.39700000000000002</v>
      </c>
      <c r="G14" s="111" t="s">
        <v>382</v>
      </c>
      <c r="H14" s="315">
        <v>29</v>
      </c>
      <c r="I14" s="105" t="s">
        <v>52</v>
      </c>
      <c r="J14" s="105" t="s">
        <v>52</v>
      </c>
    </row>
    <row r="15" spans="2:14" s="100" customFormat="1" ht="15.75" x14ac:dyDescent="0.25">
      <c r="B15" s="107" t="s">
        <v>305</v>
      </c>
      <c r="C15" s="108" t="s">
        <v>388</v>
      </c>
      <c r="D15" s="109">
        <v>0</v>
      </c>
      <c r="E15" s="109">
        <v>0.16</v>
      </c>
      <c r="F15" s="110">
        <v>0.16</v>
      </c>
      <c r="G15" s="111" t="s">
        <v>382</v>
      </c>
      <c r="H15" s="315">
        <v>105</v>
      </c>
      <c r="I15" s="105" t="s">
        <v>22</v>
      </c>
      <c r="J15" s="300" t="s">
        <v>22</v>
      </c>
    </row>
    <row r="16" spans="2:14" s="100" customFormat="1" ht="15.75" x14ac:dyDescent="0.25">
      <c r="B16" s="107" t="s">
        <v>307</v>
      </c>
      <c r="C16" s="108" t="s">
        <v>389</v>
      </c>
      <c r="D16" s="109">
        <v>0</v>
      </c>
      <c r="E16" s="109">
        <v>0.37</v>
      </c>
      <c r="F16" s="110">
        <v>0.37</v>
      </c>
      <c r="G16" s="111" t="s">
        <v>382</v>
      </c>
      <c r="H16" s="315">
        <v>95</v>
      </c>
      <c r="I16" s="105" t="s">
        <v>52</v>
      </c>
      <c r="J16" s="105" t="s">
        <v>52</v>
      </c>
    </row>
    <row r="17" spans="2:10" s="100" customFormat="1" ht="15.75" x14ac:dyDescent="0.25">
      <c r="B17" s="107" t="s">
        <v>309</v>
      </c>
      <c r="C17" s="108" t="s">
        <v>390</v>
      </c>
      <c r="D17" s="109">
        <v>0</v>
      </c>
      <c r="E17" s="109">
        <v>0.19</v>
      </c>
      <c r="F17" s="110">
        <v>0.19</v>
      </c>
      <c r="G17" s="111" t="s">
        <v>382</v>
      </c>
      <c r="H17" s="315">
        <v>1240</v>
      </c>
      <c r="I17" s="106" t="s">
        <v>19</v>
      </c>
      <c r="J17" s="299" t="s">
        <v>19</v>
      </c>
    </row>
    <row r="18" spans="2:10" s="100" customFormat="1" ht="15.75" x14ac:dyDescent="0.25">
      <c r="B18" s="107" t="s">
        <v>311</v>
      </c>
      <c r="C18" s="108" t="s">
        <v>391</v>
      </c>
      <c r="D18" s="109">
        <v>0</v>
      </c>
      <c r="E18" s="109">
        <v>0.24</v>
      </c>
      <c r="F18" s="110">
        <v>0.24</v>
      </c>
      <c r="G18" s="111" t="s">
        <v>382</v>
      </c>
      <c r="H18" s="315">
        <v>1202</v>
      </c>
      <c r="I18" s="106" t="s">
        <v>19</v>
      </c>
      <c r="J18" s="299" t="s">
        <v>19</v>
      </c>
    </row>
    <row r="19" spans="2:10" s="100" customFormat="1" ht="15.75" x14ac:dyDescent="0.25">
      <c r="B19" s="107" t="s">
        <v>392</v>
      </c>
      <c r="C19" s="108" t="s">
        <v>393</v>
      </c>
      <c r="D19" s="109">
        <v>0</v>
      </c>
      <c r="E19" s="109">
        <v>0.74</v>
      </c>
      <c r="F19" s="110">
        <v>0.74</v>
      </c>
      <c r="G19" s="111" t="s">
        <v>382</v>
      </c>
      <c r="H19" s="315">
        <v>311</v>
      </c>
      <c r="I19" s="105" t="s">
        <v>22</v>
      </c>
      <c r="J19" s="300" t="s">
        <v>22</v>
      </c>
    </row>
    <row r="20" spans="2:10" s="100" customFormat="1" ht="15.75" x14ac:dyDescent="0.25">
      <c r="B20" s="107" t="s">
        <v>315</v>
      </c>
      <c r="C20" s="108" t="s">
        <v>269</v>
      </c>
      <c r="D20" s="109">
        <v>0</v>
      </c>
      <c r="E20" s="109">
        <v>0.42</v>
      </c>
      <c r="F20" s="110">
        <v>0.42</v>
      </c>
      <c r="G20" s="111" t="s">
        <v>382</v>
      </c>
      <c r="H20" s="315">
        <v>67</v>
      </c>
      <c r="I20" s="105" t="s">
        <v>52</v>
      </c>
      <c r="J20" s="105" t="s">
        <v>52</v>
      </c>
    </row>
    <row r="21" spans="2:10" s="100" customFormat="1" ht="15.75" x14ac:dyDescent="0.25">
      <c r="B21" s="107" t="s">
        <v>317</v>
      </c>
      <c r="C21" s="108" t="s">
        <v>394</v>
      </c>
      <c r="D21" s="109">
        <v>0</v>
      </c>
      <c r="E21" s="109">
        <v>0.31</v>
      </c>
      <c r="F21" s="110">
        <v>0.31</v>
      </c>
      <c r="G21" s="111" t="s">
        <v>395</v>
      </c>
      <c r="H21" s="315">
        <v>386</v>
      </c>
      <c r="I21" s="313"/>
      <c r="J21" s="313"/>
    </row>
    <row r="22" spans="2:10" s="100" customFormat="1" ht="15.75" x14ac:dyDescent="0.25">
      <c r="B22" s="546" t="s">
        <v>131</v>
      </c>
      <c r="C22" s="548" t="s">
        <v>396</v>
      </c>
      <c r="D22" s="109">
        <v>0</v>
      </c>
      <c r="E22" s="109">
        <v>0.44</v>
      </c>
      <c r="F22" s="110">
        <v>0.44</v>
      </c>
      <c r="G22" s="111" t="s">
        <v>382</v>
      </c>
      <c r="H22" s="315">
        <v>4388</v>
      </c>
      <c r="I22" s="550" t="s">
        <v>19</v>
      </c>
      <c r="J22" s="552" t="s">
        <v>19</v>
      </c>
    </row>
    <row r="23" spans="2:10" s="100" customFormat="1" ht="15.75" x14ac:dyDescent="0.25">
      <c r="B23" s="547"/>
      <c r="C23" s="549"/>
      <c r="D23" s="109">
        <v>0.44</v>
      </c>
      <c r="E23" s="109">
        <v>1.28</v>
      </c>
      <c r="F23" s="110">
        <v>0.84</v>
      </c>
      <c r="G23" s="111" t="s">
        <v>382</v>
      </c>
      <c r="H23" s="315">
        <v>2601</v>
      </c>
      <c r="I23" s="551"/>
      <c r="J23" s="553"/>
    </row>
    <row r="24" spans="2:10" s="100" customFormat="1" ht="31.5" x14ac:dyDescent="0.25">
      <c r="B24" s="112" t="s">
        <v>133</v>
      </c>
      <c r="C24" s="113" t="s">
        <v>397</v>
      </c>
      <c r="D24" s="102">
        <v>0</v>
      </c>
      <c r="E24" s="102">
        <v>0.33</v>
      </c>
      <c r="F24" s="103">
        <v>0.33</v>
      </c>
      <c r="G24" s="104" t="s">
        <v>382</v>
      </c>
      <c r="H24" s="315">
        <v>180</v>
      </c>
      <c r="I24" s="105" t="s">
        <v>22</v>
      </c>
      <c r="J24" s="300" t="s">
        <v>22</v>
      </c>
    </row>
    <row r="25" spans="2:10" s="100" customFormat="1" ht="31.5" x14ac:dyDescent="0.25">
      <c r="B25" s="112" t="s">
        <v>135</v>
      </c>
      <c r="C25" s="114" t="s">
        <v>398</v>
      </c>
      <c r="D25" s="102">
        <v>0</v>
      </c>
      <c r="E25" s="102">
        <v>0.26</v>
      </c>
      <c r="F25" s="103">
        <v>0.26</v>
      </c>
      <c r="G25" s="104" t="s">
        <v>382</v>
      </c>
      <c r="H25" s="315">
        <v>331</v>
      </c>
      <c r="I25" s="315" t="s">
        <v>16</v>
      </c>
      <c r="J25" s="315" t="s">
        <v>16</v>
      </c>
    </row>
    <row r="26" spans="2:10" s="100" customFormat="1" ht="31.5" x14ac:dyDescent="0.25">
      <c r="B26" s="112" t="s">
        <v>137</v>
      </c>
      <c r="C26" s="114" t="s">
        <v>399</v>
      </c>
      <c r="D26" s="102">
        <v>0</v>
      </c>
      <c r="E26" s="102">
        <v>0.34</v>
      </c>
      <c r="F26" s="103">
        <v>0.34</v>
      </c>
      <c r="G26" s="104" t="s">
        <v>382</v>
      </c>
      <c r="H26" s="315">
        <v>295</v>
      </c>
      <c r="I26" s="105" t="s">
        <v>22</v>
      </c>
      <c r="J26" s="300" t="s">
        <v>22</v>
      </c>
    </row>
    <row r="27" spans="2:10" s="100" customFormat="1" ht="15.75" x14ac:dyDescent="0.25">
      <c r="B27" s="107" t="s">
        <v>141</v>
      </c>
      <c r="C27" s="108" t="s">
        <v>400</v>
      </c>
      <c r="D27" s="109">
        <v>0</v>
      </c>
      <c r="E27" s="109">
        <v>0.8</v>
      </c>
      <c r="F27" s="110">
        <v>0.8</v>
      </c>
      <c r="G27" s="111" t="s">
        <v>382</v>
      </c>
      <c r="H27" s="315">
        <v>341</v>
      </c>
      <c r="I27" s="105" t="s">
        <v>22</v>
      </c>
      <c r="J27" s="300" t="s">
        <v>22</v>
      </c>
    </row>
    <row r="28" spans="2:10" s="100" customFormat="1" ht="15.75" x14ac:dyDescent="0.25">
      <c r="B28" s="107" t="s">
        <v>152</v>
      </c>
      <c r="C28" s="115" t="s">
        <v>249</v>
      </c>
      <c r="D28" s="116">
        <v>0</v>
      </c>
      <c r="E28" s="116">
        <v>0.51</v>
      </c>
      <c r="F28" s="117">
        <v>0.51</v>
      </c>
      <c r="G28" s="118" t="s">
        <v>382</v>
      </c>
      <c r="H28" s="315">
        <v>3484</v>
      </c>
      <c r="I28" s="119" t="s">
        <v>19</v>
      </c>
      <c r="J28" s="301" t="s">
        <v>19</v>
      </c>
    </row>
    <row r="29" spans="2:10" s="100" customFormat="1" ht="17.25" customHeight="1" x14ac:dyDescent="0.25">
      <c r="B29" s="546" t="s">
        <v>154</v>
      </c>
      <c r="C29" s="548" t="s">
        <v>401</v>
      </c>
      <c r="D29" s="109">
        <v>0</v>
      </c>
      <c r="E29" s="109">
        <v>0.39</v>
      </c>
      <c r="F29" s="110">
        <f>E29-D29</f>
        <v>0.39</v>
      </c>
      <c r="G29" s="120" t="s">
        <v>382</v>
      </c>
      <c r="H29" s="315">
        <v>3710</v>
      </c>
      <c r="I29" s="106" t="s">
        <v>19</v>
      </c>
      <c r="J29" s="299" t="s">
        <v>19</v>
      </c>
    </row>
    <row r="30" spans="2:10" s="100" customFormat="1" ht="15.75" x14ac:dyDescent="0.25">
      <c r="B30" s="547"/>
      <c r="C30" s="549"/>
      <c r="D30" s="109">
        <v>0.39</v>
      </c>
      <c r="E30" s="109">
        <v>0.9</v>
      </c>
      <c r="F30" s="110">
        <f>E30-D30</f>
        <v>0.51</v>
      </c>
      <c r="G30" s="120" t="s">
        <v>402</v>
      </c>
      <c r="H30" s="315">
        <v>57</v>
      </c>
      <c r="I30" s="105" t="s">
        <v>52</v>
      </c>
      <c r="J30" s="300" t="s">
        <v>52</v>
      </c>
    </row>
    <row r="31" spans="2:10" s="100" customFormat="1" ht="15.75" x14ac:dyDescent="0.25">
      <c r="B31" s="107" t="s">
        <v>150</v>
      </c>
      <c r="C31" s="120" t="s">
        <v>403</v>
      </c>
      <c r="D31" s="109">
        <v>2.98</v>
      </c>
      <c r="E31" s="109">
        <v>4.7</v>
      </c>
      <c r="F31" s="110">
        <v>1.72</v>
      </c>
      <c r="G31" s="111" t="s">
        <v>382</v>
      </c>
      <c r="H31" s="315">
        <v>8490</v>
      </c>
      <c r="I31" s="106" t="s">
        <v>19</v>
      </c>
      <c r="J31" s="299" t="s">
        <v>19</v>
      </c>
    </row>
    <row r="32" spans="2:10" s="100" customFormat="1" ht="15.75" x14ac:dyDescent="0.25">
      <c r="B32" s="107" t="s">
        <v>156</v>
      </c>
      <c r="C32" s="120" t="s">
        <v>404</v>
      </c>
      <c r="D32" s="109">
        <v>0</v>
      </c>
      <c r="E32" s="109">
        <v>0.57999999999999996</v>
      </c>
      <c r="F32" s="110">
        <v>0.57999999999999996</v>
      </c>
      <c r="G32" s="111" t="s">
        <v>382</v>
      </c>
      <c r="H32" s="315">
        <v>650</v>
      </c>
      <c r="I32" s="105" t="s">
        <v>16</v>
      </c>
      <c r="J32" s="300" t="s">
        <v>16</v>
      </c>
    </row>
    <row r="33" spans="2:10" s="100" customFormat="1" ht="15.75" x14ac:dyDescent="0.25">
      <c r="B33" s="107" t="s">
        <v>158</v>
      </c>
      <c r="C33" s="120" t="s">
        <v>405</v>
      </c>
      <c r="D33" s="109">
        <v>0</v>
      </c>
      <c r="E33" s="109">
        <v>0.04</v>
      </c>
      <c r="F33" s="110">
        <v>0.04</v>
      </c>
      <c r="G33" s="111" t="s">
        <v>382</v>
      </c>
      <c r="H33" s="315">
        <v>18</v>
      </c>
      <c r="I33" s="105" t="s">
        <v>52</v>
      </c>
      <c r="J33" s="300" t="s">
        <v>52</v>
      </c>
    </row>
    <row r="34" spans="2:10" s="100" customFormat="1" ht="15.75" x14ac:dyDescent="0.25">
      <c r="B34" s="107" t="s">
        <v>160</v>
      </c>
      <c r="C34" s="120" t="s">
        <v>406</v>
      </c>
      <c r="D34" s="109">
        <v>0</v>
      </c>
      <c r="E34" s="109">
        <v>0.08</v>
      </c>
      <c r="F34" s="110">
        <v>0.08</v>
      </c>
      <c r="G34" s="111" t="s">
        <v>382</v>
      </c>
      <c r="H34" s="315">
        <v>34</v>
      </c>
      <c r="I34" s="105" t="s">
        <v>52</v>
      </c>
      <c r="J34" s="300" t="s">
        <v>52</v>
      </c>
    </row>
    <row r="35" spans="2:10" s="100" customFormat="1" ht="15.75" x14ac:dyDescent="0.25">
      <c r="B35" s="107" t="s">
        <v>162</v>
      </c>
      <c r="C35" s="120" t="s">
        <v>407</v>
      </c>
      <c r="D35" s="109">
        <v>0</v>
      </c>
      <c r="E35" s="109">
        <v>0.09</v>
      </c>
      <c r="F35" s="110">
        <v>0.09</v>
      </c>
      <c r="G35" s="111" t="s">
        <v>382</v>
      </c>
      <c r="H35" s="315">
        <v>25</v>
      </c>
      <c r="I35" s="105" t="s">
        <v>52</v>
      </c>
      <c r="J35" s="300" t="s">
        <v>52</v>
      </c>
    </row>
    <row r="36" spans="2:10" s="100" customFormat="1" ht="15.75" x14ac:dyDescent="0.25">
      <c r="B36" s="107" t="s">
        <v>164</v>
      </c>
      <c r="C36" s="120" t="s">
        <v>408</v>
      </c>
      <c r="D36" s="109">
        <v>0</v>
      </c>
      <c r="E36" s="109">
        <v>0.11</v>
      </c>
      <c r="F36" s="110">
        <v>0.11</v>
      </c>
      <c r="G36" s="111" t="s">
        <v>382</v>
      </c>
      <c r="H36" s="315">
        <v>156</v>
      </c>
      <c r="I36" s="105" t="s">
        <v>22</v>
      </c>
      <c r="J36" s="300" t="s">
        <v>22</v>
      </c>
    </row>
    <row r="37" spans="2:10" s="100" customFormat="1" ht="15.75" x14ac:dyDescent="0.25">
      <c r="B37" s="107" t="s">
        <v>166</v>
      </c>
      <c r="C37" s="120" t="s">
        <v>409</v>
      </c>
      <c r="D37" s="109">
        <v>0</v>
      </c>
      <c r="E37" s="109">
        <v>0.08</v>
      </c>
      <c r="F37" s="110">
        <v>0.08</v>
      </c>
      <c r="G37" s="111" t="s">
        <v>382</v>
      </c>
      <c r="H37" s="315">
        <v>34</v>
      </c>
      <c r="I37" s="105" t="s">
        <v>22</v>
      </c>
      <c r="J37" s="300" t="s">
        <v>22</v>
      </c>
    </row>
    <row r="38" spans="2:10" s="100" customFormat="1" ht="15.75" x14ac:dyDescent="0.25">
      <c r="B38" s="121" t="s">
        <v>410</v>
      </c>
      <c r="C38" s="122" t="s">
        <v>411</v>
      </c>
      <c r="D38" s="123">
        <v>0</v>
      </c>
      <c r="E38" s="123">
        <v>0.11</v>
      </c>
      <c r="F38" s="124">
        <v>0.11</v>
      </c>
      <c r="G38" s="125" t="s">
        <v>382</v>
      </c>
      <c r="H38" s="315">
        <v>96</v>
      </c>
      <c r="I38" s="126" t="s">
        <v>22</v>
      </c>
      <c r="J38" s="302" t="s">
        <v>22</v>
      </c>
    </row>
    <row r="39" spans="2:10" s="100" customFormat="1" ht="15.75" x14ac:dyDescent="0.25">
      <c r="B39" s="121" t="s">
        <v>170</v>
      </c>
      <c r="C39" s="122" t="s">
        <v>412</v>
      </c>
      <c r="D39" s="123">
        <v>0</v>
      </c>
      <c r="E39" s="123">
        <v>0.1</v>
      </c>
      <c r="F39" s="124">
        <v>0.1</v>
      </c>
      <c r="G39" s="125" t="s">
        <v>382</v>
      </c>
      <c r="H39" s="315">
        <v>6355</v>
      </c>
      <c r="I39" s="126" t="s">
        <v>19</v>
      </c>
      <c r="J39" s="302" t="s">
        <v>19</v>
      </c>
    </row>
    <row r="40" spans="2:10" s="100" customFormat="1" ht="15.75" x14ac:dyDescent="0.25">
      <c r="B40" s="107"/>
      <c r="C40" s="285" t="s">
        <v>587</v>
      </c>
      <c r="D40" s="286">
        <v>0</v>
      </c>
      <c r="E40" s="286">
        <v>0.49099999999999999</v>
      </c>
      <c r="F40" s="286">
        <v>0.49099999999999999</v>
      </c>
      <c r="G40" s="290" t="s">
        <v>382</v>
      </c>
      <c r="H40" s="315">
        <v>1376</v>
      </c>
      <c r="I40" s="126" t="s">
        <v>19</v>
      </c>
      <c r="J40" s="302" t="s">
        <v>19</v>
      </c>
    </row>
    <row r="41" spans="2:10" s="100" customFormat="1" ht="16.5" thickBot="1" x14ac:dyDescent="0.3">
      <c r="B41" s="107"/>
      <c r="C41" s="289" t="s">
        <v>593</v>
      </c>
      <c r="D41" s="286">
        <v>0</v>
      </c>
      <c r="E41" s="286">
        <v>0.12</v>
      </c>
      <c r="F41" s="286">
        <v>0.12</v>
      </c>
      <c r="G41" s="290" t="s">
        <v>382</v>
      </c>
      <c r="H41" s="315">
        <v>15</v>
      </c>
      <c r="I41" s="287" t="s">
        <v>52</v>
      </c>
      <c r="J41" s="303" t="s">
        <v>52</v>
      </c>
    </row>
    <row r="42" spans="2:10" s="100" customFormat="1" ht="16.5" thickBot="1" x14ac:dyDescent="0.3">
      <c r="B42" s="541" t="s">
        <v>413</v>
      </c>
      <c r="C42" s="542"/>
      <c r="D42" s="543"/>
      <c r="E42" s="543"/>
      <c r="F42" s="543"/>
      <c r="G42" s="543"/>
      <c r="H42" s="543"/>
      <c r="I42" s="543"/>
      <c r="J42" s="544"/>
    </row>
    <row r="43" spans="2:10" s="100" customFormat="1" ht="15.75" x14ac:dyDescent="0.25">
      <c r="B43" s="127" t="s">
        <v>319</v>
      </c>
      <c r="C43" s="128" t="s">
        <v>414</v>
      </c>
      <c r="D43" s="116">
        <v>0</v>
      </c>
      <c r="E43" s="116">
        <v>0.5</v>
      </c>
      <c r="F43" s="117">
        <v>0.5</v>
      </c>
      <c r="G43" s="129" t="s">
        <v>382</v>
      </c>
      <c r="H43" s="315">
        <v>327</v>
      </c>
      <c r="I43" s="105" t="s">
        <v>22</v>
      </c>
      <c r="J43" s="302" t="s">
        <v>22</v>
      </c>
    </row>
    <row r="44" spans="2:10" s="100" customFormat="1" ht="15.75" x14ac:dyDescent="0.25">
      <c r="B44" s="130" t="s">
        <v>321</v>
      </c>
      <c r="C44" s="131" t="s">
        <v>415</v>
      </c>
      <c r="D44" s="109">
        <v>0</v>
      </c>
      <c r="E44" s="109">
        <v>0.32</v>
      </c>
      <c r="F44" s="110">
        <v>0.32</v>
      </c>
      <c r="G44" s="111" t="s">
        <v>382</v>
      </c>
      <c r="H44" s="315">
        <v>259</v>
      </c>
      <c r="I44" s="105" t="s">
        <v>22</v>
      </c>
      <c r="J44" s="300" t="s">
        <v>22</v>
      </c>
    </row>
    <row r="45" spans="2:10" s="100" customFormat="1" ht="15.75" x14ac:dyDescent="0.25">
      <c r="B45" s="130" t="s">
        <v>323</v>
      </c>
      <c r="C45" s="131" t="s">
        <v>416</v>
      </c>
      <c r="D45" s="109">
        <v>0</v>
      </c>
      <c r="E45" s="109">
        <v>0.57999999999999996</v>
      </c>
      <c r="F45" s="110">
        <v>0.57999999999999996</v>
      </c>
      <c r="G45" s="111" t="s">
        <v>382</v>
      </c>
      <c r="H45" s="315">
        <v>225</v>
      </c>
      <c r="I45" s="105" t="s">
        <v>22</v>
      </c>
      <c r="J45" s="300" t="s">
        <v>22</v>
      </c>
    </row>
    <row r="46" spans="2:10" s="100" customFormat="1" ht="16.5" thickBot="1" x14ac:dyDescent="0.3">
      <c r="B46" s="132" t="s">
        <v>325</v>
      </c>
      <c r="C46" s="133" t="s">
        <v>295</v>
      </c>
      <c r="D46" s="123">
        <v>0</v>
      </c>
      <c r="E46" s="123">
        <v>0.09</v>
      </c>
      <c r="F46" s="124">
        <v>0.09</v>
      </c>
      <c r="G46" s="125" t="s">
        <v>382</v>
      </c>
      <c r="H46" s="315">
        <v>40</v>
      </c>
      <c r="I46" s="126" t="s">
        <v>52</v>
      </c>
      <c r="J46" s="302" t="s">
        <v>52</v>
      </c>
    </row>
    <row r="47" spans="2:10" s="100" customFormat="1" ht="16.5" thickBot="1" x14ac:dyDescent="0.3">
      <c r="B47" s="545" t="s">
        <v>417</v>
      </c>
      <c r="C47" s="543"/>
      <c r="D47" s="543"/>
      <c r="E47" s="543"/>
      <c r="F47" s="543"/>
      <c r="G47" s="543"/>
      <c r="H47" s="543"/>
      <c r="I47" s="543"/>
      <c r="J47" s="544"/>
    </row>
    <row r="48" spans="2:10" s="100" customFormat="1" ht="15.75" x14ac:dyDescent="0.25">
      <c r="B48" s="134" t="s">
        <v>327</v>
      </c>
      <c r="C48" s="118" t="s">
        <v>300</v>
      </c>
      <c r="D48" s="116">
        <v>0</v>
      </c>
      <c r="E48" s="116">
        <v>0.47</v>
      </c>
      <c r="F48" s="117">
        <v>0.47</v>
      </c>
      <c r="G48" s="118" t="s">
        <v>382</v>
      </c>
      <c r="H48" s="315">
        <v>1003</v>
      </c>
      <c r="I48" s="135" t="s">
        <v>19</v>
      </c>
      <c r="J48" s="304" t="s">
        <v>19</v>
      </c>
    </row>
    <row r="49" spans="2:10" s="100" customFormat="1" ht="15.75" x14ac:dyDescent="0.25">
      <c r="B49" s="107" t="s">
        <v>329</v>
      </c>
      <c r="C49" s="120" t="s">
        <v>418</v>
      </c>
      <c r="D49" s="109">
        <v>0</v>
      </c>
      <c r="E49" s="109">
        <v>0.83</v>
      </c>
      <c r="F49" s="110">
        <v>0.83</v>
      </c>
      <c r="G49" s="120" t="s">
        <v>382</v>
      </c>
      <c r="H49" s="315">
        <v>126</v>
      </c>
      <c r="I49" s="136" t="s">
        <v>22</v>
      </c>
      <c r="J49" s="305" t="s">
        <v>22</v>
      </c>
    </row>
    <row r="50" spans="2:10" s="100" customFormat="1" ht="15.75" x14ac:dyDescent="0.25">
      <c r="B50" s="107" t="s">
        <v>86</v>
      </c>
      <c r="C50" s="120" t="s">
        <v>419</v>
      </c>
      <c r="D50" s="109">
        <v>0</v>
      </c>
      <c r="E50" s="109">
        <v>0.54</v>
      </c>
      <c r="F50" s="110">
        <v>0.54</v>
      </c>
      <c r="G50" s="120" t="s">
        <v>382</v>
      </c>
      <c r="H50" s="315">
        <v>71</v>
      </c>
      <c r="I50" s="136" t="s">
        <v>52</v>
      </c>
      <c r="J50" s="136" t="s">
        <v>52</v>
      </c>
    </row>
    <row r="51" spans="2:10" s="100" customFormat="1" ht="15.75" x14ac:dyDescent="0.25">
      <c r="B51" s="107" t="s">
        <v>117</v>
      </c>
      <c r="C51" s="120" t="s">
        <v>420</v>
      </c>
      <c r="D51" s="109">
        <v>0</v>
      </c>
      <c r="E51" s="109">
        <v>0.46</v>
      </c>
      <c r="F51" s="110">
        <v>0.46</v>
      </c>
      <c r="G51" s="120" t="s">
        <v>382</v>
      </c>
      <c r="H51" s="315">
        <v>746</v>
      </c>
      <c r="I51" s="136" t="s">
        <v>16</v>
      </c>
      <c r="J51" s="136" t="s">
        <v>16</v>
      </c>
    </row>
    <row r="52" spans="2:10" s="100" customFormat="1" ht="15.75" x14ac:dyDescent="0.25">
      <c r="B52" s="107" t="s">
        <v>88</v>
      </c>
      <c r="C52" s="120" t="s">
        <v>421</v>
      </c>
      <c r="D52" s="109">
        <v>0</v>
      </c>
      <c r="E52" s="109">
        <v>0.19</v>
      </c>
      <c r="F52" s="110">
        <v>0.19</v>
      </c>
      <c r="G52" s="120" t="s">
        <v>402</v>
      </c>
      <c r="H52" s="315">
        <v>111</v>
      </c>
      <c r="I52" s="136" t="s">
        <v>22</v>
      </c>
      <c r="J52" s="305" t="s">
        <v>22</v>
      </c>
    </row>
    <row r="53" spans="2:10" s="100" customFormat="1" ht="15.75" x14ac:dyDescent="0.25">
      <c r="B53" s="107" t="s">
        <v>90</v>
      </c>
      <c r="C53" s="120" t="s">
        <v>422</v>
      </c>
      <c r="D53" s="109">
        <v>0</v>
      </c>
      <c r="E53" s="109">
        <v>0.19</v>
      </c>
      <c r="F53" s="110">
        <v>0.19</v>
      </c>
      <c r="G53" s="120" t="s">
        <v>382</v>
      </c>
      <c r="H53" s="315">
        <v>26</v>
      </c>
      <c r="I53" s="136" t="s">
        <v>52</v>
      </c>
      <c r="J53" s="305" t="s">
        <v>52</v>
      </c>
    </row>
    <row r="54" spans="2:10" s="100" customFormat="1" ht="15.75" x14ac:dyDescent="0.25">
      <c r="B54" s="107" t="s">
        <v>92</v>
      </c>
      <c r="C54" s="120" t="s">
        <v>423</v>
      </c>
      <c r="D54" s="109">
        <v>0</v>
      </c>
      <c r="E54" s="109">
        <v>1.23</v>
      </c>
      <c r="F54" s="110">
        <v>1.23</v>
      </c>
      <c r="G54" s="120" t="s">
        <v>382</v>
      </c>
      <c r="H54" s="315">
        <v>1643</v>
      </c>
      <c r="I54" s="136" t="s">
        <v>19</v>
      </c>
      <c r="J54" s="305" t="s">
        <v>19</v>
      </c>
    </row>
    <row r="55" spans="2:10" s="100" customFormat="1" ht="15.75" x14ac:dyDescent="0.25">
      <c r="B55" s="546" t="s">
        <v>94</v>
      </c>
      <c r="C55" s="548" t="s">
        <v>342</v>
      </c>
      <c r="D55" s="102">
        <v>0</v>
      </c>
      <c r="E55" s="102">
        <v>0.71</v>
      </c>
      <c r="F55" s="103">
        <v>0.71</v>
      </c>
      <c r="G55" s="137" t="s">
        <v>424</v>
      </c>
      <c r="H55" s="315">
        <v>123</v>
      </c>
      <c r="I55" s="105" t="s">
        <v>22</v>
      </c>
      <c r="J55" s="300" t="s">
        <v>22</v>
      </c>
    </row>
    <row r="56" spans="2:10" s="100" customFormat="1" ht="15.75" x14ac:dyDescent="0.25">
      <c r="B56" s="547"/>
      <c r="C56" s="549"/>
      <c r="D56" s="109">
        <v>0</v>
      </c>
      <c r="E56" s="109">
        <v>0.49</v>
      </c>
      <c r="F56" s="110">
        <v>0.49</v>
      </c>
      <c r="G56" s="120" t="s">
        <v>382</v>
      </c>
      <c r="H56" s="315">
        <v>36</v>
      </c>
      <c r="I56" s="316" t="s">
        <v>52</v>
      </c>
      <c r="J56" s="315" t="s">
        <v>52</v>
      </c>
    </row>
    <row r="57" spans="2:10" s="100" customFormat="1" ht="15.75" x14ac:dyDescent="0.25">
      <c r="B57" s="546" t="s">
        <v>250</v>
      </c>
      <c r="C57" s="548" t="s">
        <v>87</v>
      </c>
      <c r="D57" s="109">
        <v>0</v>
      </c>
      <c r="E57" s="109">
        <v>0.55000000000000004</v>
      </c>
      <c r="F57" s="110">
        <v>0.55000000000000004</v>
      </c>
      <c r="G57" s="120" t="s">
        <v>382</v>
      </c>
      <c r="H57" s="315">
        <v>2725</v>
      </c>
      <c r="I57" s="136" t="s">
        <v>19</v>
      </c>
      <c r="J57" s="305" t="s">
        <v>19</v>
      </c>
    </row>
    <row r="58" spans="2:10" s="100" customFormat="1" ht="15.75" x14ac:dyDescent="0.25">
      <c r="B58" s="547"/>
      <c r="C58" s="549"/>
      <c r="D58" s="109">
        <v>0.55000000000000004</v>
      </c>
      <c r="E58" s="109">
        <v>1.07</v>
      </c>
      <c r="F58" s="110">
        <v>0.52</v>
      </c>
      <c r="G58" s="120" t="s">
        <v>382</v>
      </c>
      <c r="H58" s="315">
        <v>313</v>
      </c>
      <c r="I58" s="136" t="s">
        <v>22</v>
      </c>
      <c r="J58" s="305" t="s">
        <v>22</v>
      </c>
    </row>
    <row r="59" spans="2:10" s="100" customFormat="1" ht="15.75" x14ac:dyDescent="0.25">
      <c r="B59" s="107" t="s">
        <v>111</v>
      </c>
      <c r="C59" s="120" t="s">
        <v>425</v>
      </c>
      <c r="D59" s="109">
        <v>0</v>
      </c>
      <c r="E59" s="109">
        <v>0.59</v>
      </c>
      <c r="F59" s="110">
        <v>0.59</v>
      </c>
      <c r="G59" s="120" t="s">
        <v>382</v>
      </c>
      <c r="H59" s="315">
        <v>317</v>
      </c>
      <c r="I59" s="105" t="s">
        <v>22</v>
      </c>
      <c r="J59" s="300" t="s">
        <v>22</v>
      </c>
    </row>
    <row r="60" spans="2:10" s="100" customFormat="1" ht="15.75" x14ac:dyDescent="0.25">
      <c r="B60" s="546" t="s">
        <v>331</v>
      </c>
      <c r="C60" s="548" t="s">
        <v>426</v>
      </c>
      <c r="D60" s="109">
        <v>0</v>
      </c>
      <c r="E60" s="136">
        <v>0.47</v>
      </c>
      <c r="F60" s="110">
        <v>0.47</v>
      </c>
      <c r="G60" s="120" t="s">
        <v>382</v>
      </c>
      <c r="H60" s="315">
        <v>2370</v>
      </c>
      <c r="I60" s="136" t="s">
        <v>19</v>
      </c>
      <c r="J60" s="305" t="s">
        <v>19</v>
      </c>
    </row>
    <row r="61" spans="2:10" s="100" customFormat="1" ht="15.75" x14ac:dyDescent="0.25">
      <c r="B61" s="547"/>
      <c r="C61" s="549"/>
      <c r="D61" s="109">
        <v>0.47</v>
      </c>
      <c r="E61" s="109">
        <v>1.1000000000000001</v>
      </c>
      <c r="F61" s="110">
        <v>0.63</v>
      </c>
      <c r="G61" s="120" t="s">
        <v>382</v>
      </c>
      <c r="H61" s="315">
        <v>90</v>
      </c>
      <c r="I61" s="136" t="s">
        <v>52</v>
      </c>
      <c r="J61" s="305" t="s">
        <v>52</v>
      </c>
    </row>
    <row r="62" spans="2:10" s="100" customFormat="1" ht="15.75" x14ac:dyDescent="0.25">
      <c r="B62" s="107" t="s">
        <v>113</v>
      </c>
      <c r="C62" s="120" t="s">
        <v>617</v>
      </c>
      <c r="D62" s="109">
        <v>0</v>
      </c>
      <c r="E62" s="109">
        <v>0.35</v>
      </c>
      <c r="F62" s="110">
        <v>0.35</v>
      </c>
      <c r="G62" s="120" t="s">
        <v>395</v>
      </c>
      <c r="H62" s="315">
        <v>6</v>
      </c>
      <c r="I62" s="136" t="s">
        <v>52</v>
      </c>
      <c r="J62" s="305" t="s">
        <v>52</v>
      </c>
    </row>
    <row r="63" spans="2:10" s="100" customFormat="1" ht="15.75" x14ac:dyDescent="0.25">
      <c r="B63" s="546" t="s">
        <v>96</v>
      </c>
      <c r="C63" s="548" t="s">
        <v>427</v>
      </c>
      <c r="D63" s="109">
        <v>0</v>
      </c>
      <c r="E63" s="109">
        <v>0.34</v>
      </c>
      <c r="F63" s="110">
        <v>0.34</v>
      </c>
      <c r="G63" s="120" t="s">
        <v>382</v>
      </c>
      <c r="H63" s="315">
        <v>551</v>
      </c>
      <c r="I63" s="136" t="s">
        <v>16</v>
      </c>
      <c r="J63" s="136" t="s">
        <v>16</v>
      </c>
    </row>
    <row r="64" spans="2:10" s="100" customFormat="1" ht="15.75" x14ac:dyDescent="0.25">
      <c r="B64" s="547"/>
      <c r="C64" s="549"/>
      <c r="D64" s="109">
        <v>0.42</v>
      </c>
      <c r="E64" s="109">
        <v>0.45</v>
      </c>
      <c r="F64" s="110">
        <v>0.13</v>
      </c>
      <c r="G64" s="120" t="s">
        <v>382</v>
      </c>
      <c r="H64" s="315">
        <v>15</v>
      </c>
      <c r="I64" s="136" t="s">
        <v>52</v>
      </c>
      <c r="J64" s="305" t="s">
        <v>52</v>
      </c>
    </row>
    <row r="65" spans="2:10" s="100" customFormat="1" ht="15.75" x14ac:dyDescent="0.25">
      <c r="B65" s="546" t="s">
        <v>99</v>
      </c>
      <c r="C65" s="548" t="s">
        <v>326</v>
      </c>
      <c r="D65" s="123">
        <v>0</v>
      </c>
      <c r="E65" s="123">
        <v>0.32</v>
      </c>
      <c r="F65" s="124">
        <v>0.32</v>
      </c>
      <c r="G65" s="122" t="s">
        <v>382</v>
      </c>
      <c r="H65" s="315">
        <v>590</v>
      </c>
      <c r="I65" s="136" t="s">
        <v>16</v>
      </c>
      <c r="J65" s="136" t="s">
        <v>16</v>
      </c>
    </row>
    <row r="66" spans="2:10" s="100" customFormat="1" ht="16.5" thickBot="1" x14ac:dyDescent="0.3">
      <c r="B66" s="558"/>
      <c r="C66" s="563"/>
      <c r="D66" s="123">
        <v>0.32</v>
      </c>
      <c r="E66" s="123">
        <v>0.79</v>
      </c>
      <c r="F66" s="124">
        <v>0.47</v>
      </c>
      <c r="G66" s="122" t="s">
        <v>382</v>
      </c>
      <c r="H66" s="315">
        <v>113</v>
      </c>
      <c r="I66" s="138" t="s">
        <v>22</v>
      </c>
      <c r="J66" s="306" t="s">
        <v>22</v>
      </c>
    </row>
    <row r="67" spans="2:10" s="100" customFormat="1" ht="16.5" thickBot="1" x14ac:dyDescent="0.3">
      <c r="B67" s="564" t="s">
        <v>428</v>
      </c>
      <c r="C67" s="565"/>
      <c r="D67" s="565"/>
      <c r="E67" s="565"/>
      <c r="F67" s="565"/>
      <c r="G67" s="565"/>
      <c r="H67" s="565"/>
      <c r="I67" s="565"/>
      <c r="J67" s="566"/>
    </row>
    <row r="68" spans="2:10" s="100" customFormat="1" ht="16.5" thickBot="1" x14ac:dyDescent="0.3">
      <c r="B68" s="139" t="s">
        <v>173</v>
      </c>
      <c r="C68" s="140" t="s">
        <v>429</v>
      </c>
      <c r="D68" s="141">
        <v>0</v>
      </c>
      <c r="E68" s="141">
        <v>0.72</v>
      </c>
      <c r="F68" s="142">
        <v>0.72</v>
      </c>
      <c r="G68" s="140" t="s">
        <v>382</v>
      </c>
      <c r="H68" s="315">
        <v>117</v>
      </c>
      <c r="I68" s="143" t="s">
        <v>22</v>
      </c>
      <c r="J68" s="307" t="s">
        <v>22</v>
      </c>
    </row>
    <row r="69" spans="2:10" s="100" customFormat="1" ht="16.5" thickBot="1" x14ac:dyDescent="0.3">
      <c r="B69" s="545" t="s">
        <v>430</v>
      </c>
      <c r="C69" s="543"/>
      <c r="D69" s="543"/>
      <c r="E69" s="543"/>
      <c r="F69" s="543"/>
      <c r="G69" s="543"/>
      <c r="H69" s="543"/>
      <c r="I69" s="543"/>
      <c r="J69" s="544"/>
    </row>
    <row r="70" spans="2:10" s="100" customFormat="1" ht="15.75" x14ac:dyDescent="0.25">
      <c r="B70" s="134" t="s">
        <v>115</v>
      </c>
      <c r="C70" s="118" t="s">
        <v>431</v>
      </c>
      <c r="D70" s="116">
        <v>0</v>
      </c>
      <c r="E70" s="116">
        <v>0.2</v>
      </c>
      <c r="F70" s="117">
        <v>0.2</v>
      </c>
      <c r="G70" s="118" t="s">
        <v>382</v>
      </c>
      <c r="H70" s="315">
        <v>478</v>
      </c>
      <c r="I70" s="136" t="s">
        <v>22</v>
      </c>
      <c r="J70" s="307" t="s">
        <v>22</v>
      </c>
    </row>
    <row r="71" spans="2:10" s="100" customFormat="1" ht="15.75" x14ac:dyDescent="0.25">
      <c r="B71" s="107" t="s">
        <v>119</v>
      </c>
      <c r="C71" s="120" t="s">
        <v>432</v>
      </c>
      <c r="D71" s="109">
        <v>0</v>
      </c>
      <c r="E71" s="109">
        <v>0.36</v>
      </c>
      <c r="F71" s="110">
        <v>0.26</v>
      </c>
      <c r="G71" s="120" t="s">
        <v>382</v>
      </c>
      <c r="H71" s="315">
        <v>136</v>
      </c>
      <c r="I71" s="136" t="s">
        <v>22</v>
      </c>
      <c r="J71" s="305" t="s">
        <v>22</v>
      </c>
    </row>
    <row r="72" spans="2:10" s="100" customFormat="1" ht="15.75" x14ac:dyDescent="0.25">
      <c r="B72" s="107" t="s">
        <v>121</v>
      </c>
      <c r="C72" s="120" t="s">
        <v>433</v>
      </c>
      <c r="D72" s="109">
        <v>0</v>
      </c>
      <c r="E72" s="109">
        <v>0.73</v>
      </c>
      <c r="F72" s="110">
        <v>0.31</v>
      </c>
      <c r="G72" s="120" t="s">
        <v>382</v>
      </c>
      <c r="H72" s="315">
        <v>1071</v>
      </c>
      <c r="I72" s="136" t="s">
        <v>19</v>
      </c>
      <c r="J72" s="305" t="s">
        <v>19</v>
      </c>
    </row>
    <row r="73" spans="2:10" s="100" customFormat="1" ht="15.75" x14ac:dyDescent="0.25">
      <c r="B73" s="107" t="s">
        <v>127</v>
      </c>
      <c r="C73" s="120" t="s">
        <v>434</v>
      </c>
      <c r="D73" s="109">
        <v>0</v>
      </c>
      <c r="E73" s="109">
        <v>1.3</v>
      </c>
      <c r="F73" s="110">
        <v>1.3</v>
      </c>
      <c r="G73" s="120" t="s">
        <v>382</v>
      </c>
      <c r="H73" s="315">
        <v>227</v>
      </c>
      <c r="I73" s="136" t="s">
        <v>22</v>
      </c>
      <c r="J73" s="305" t="s">
        <v>22</v>
      </c>
    </row>
    <row r="74" spans="2:10" s="100" customFormat="1" ht="15.75" x14ac:dyDescent="0.25">
      <c r="B74" s="112" t="s">
        <v>139</v>
      </c>
      <c r="C74" s="144" t="s">
        <v>435</v>
      </c>
      <c r="D74" s="102">
        <v>0</v>
      </c>
      <c r="E74" s="102">
        <v>1.35</v>
      </c>
      <c r="F74" s="103">
        <v>1.35</v>
      </c>
      <c r="G74" s="137" t="s">
        <v>436</v>
      </c>
      <c r="H74" s="315">
        <v>1303</v>
      </c>
      <c r="I74" s="136" t="s">
        <v>19</v>
      </c>
      <c r="J74" s="305" t="s">
        <v>19</v>
      </c>
    </row>
    <row r="75" spans="2:10" s="100" customFormat="1" ht="15.75" x14ac:dyDescent="0.25">
      <c r="B75" s="107" t="s">
        <v>148</v>
      </c>
      <c r="C75" s="120" t="s">
        <v>437</v>
      </c>
      <c r="D75" s="109">
        <v>0</v>
      </c>
      <c r="E75" s="109">
        <v>5.08</v>
      </c>
      <c r="F75" s="110">
        <v>5.08</v>
      </c>
      <c r="G75" s="120" t="s">
        <v>382</v>
      </c>
      <c r="H75" s="315">
        <v>7651</v>
      </c>
      <c r="I75" s="136" t="s">
        <v>19</v>
      </c>
      <c r="J75" s="305" t="s">
        <v>19</v>
      </c>
    </row>
    <row r="76" spans="2:10" s="100" customFormat="1" ht="15.75" x14ac:dyDescent="0.25">
      <c r="B76" s="121" t="s">
        <v>171</v>
      </c>
      <c r="C76" s="122" t="s">
        <v>438</v>
      </c>
      <c r="D76" s="123">
        <v>0</v>
      </c>
      <c r="E76" s="123">
        <v>0.25</v>
      </c>
      <c r="F76" s="124">
        <v>0.25</v>
      </c>
      <c r="G76" s="122" t="s">
        <v>382</v>
      </c>
      <c r="H76" s="315">
        <v>528</v>
      </c>
      <c r="I76" s="105" t="s">
        <v>16</v>
      </c>
      <c r="J76" s="300" t="s">
        <v>16</v>
      </c>
    </row>
    <row r="77" spans="2:10" s="100" customFormat="1" ht="16.5" thickBot="1" x14ac:dyDescent="0.3">
      <c r="B77" s="145" t="s">
        <v>145</v>
      </c>
      <c r="C77" s="146" t="s">
        <v>302</v>
      </c>
      <c r="D77" s="147">
        <v>0</v>
      </c>
      <c r="E77" s="147">
        <v>0.77</v>
      </c>
      <c r="F77" s="148">
        <v>0.77</v>
      </c>
      <c r="G77" s="149" t="s">
        <v>382</v>
      </c>
      <c r="H77" s="315">
        <v>176</v>
      </c>
      <c r="I77" s="150" t="s">
        <v>22</v>
      </c>
      <c r="J77" s="308" t="s">
        <v>22</v>
      </c>
    </row>
    <row r="78" spans="2:10" s="100" customFormat="1" ht="16.5" thickBot="1" x14ac:dyDescent="0.3">
      <c r="B78" s="545" t="s">
        <v>439</v>
      </c>
      <c r="C78" s="543"/>
      <c r="D78" s="543"/>
      <c r="E78" s="543"/>
      <c r="F78" s="543"/>
      <c r="G78" s="543"/>
      <c r="H78" s="543"/>
      <c r="I78" s="543"/>
      <c r="J78" s="544"/>
    </row>
    <row r="79" spans="2:10" s="100" customFormat="1" ht="15.75" x14ac:dyDescent="0.25">
      <c r="B79" s="151" t="s">
        <v>105</v>
      </c>
      <c r="C79" s="279" t="s">
        <v>440</v>
      </c>
      <c r="D79" s="152">
        <v>0</v>
      </c>
      <c r="E79" s="152">
        <v>1</v>
      </c>
      <c r="F79" s="153">
        <v>1</v>
      </c>
      <c r="G79" s="291" t="s">
        <v>382</v>
      </c>
      <c r="H79" s="315">
        <v>26</v>
      </c>
      <c r="I79" s="136" t="s">
        <v>52</v>
      </c>
      <c r="J79" s="305" t="s">
        <v>52</v>
      </c>
    </row>
    <row r="80" spans="2:10" s="100" customFormat="1" ht="16.5" thickBot="1" x14ac:dyDescent="0.3">
      <c r="B80" s="154" t="s">
        <v>107</v>
      </c>
      <c r="C80" s="108" t="s">
        <v>97</v>
      </c>
      <c r="D80" s="109">
        <v>0</v>
      </c>
      <c r="E80" s="109">
        <v>0.22</v>
      </c>
      <c r="F80" s="110">
        <v>0.22</v>
      </c>
      <c r="G80" s="111" t="s">
        <v>382</v>
      </c>
      <c r="H80" s="315">
        <v>88</v>
      </c>
      <c r="I80" s="136" t="s">
        <v>52</v>
      </c>
      <c r="J80" s="305" t="s">
        <v>52</v>
      </c>
    </row>
    <row r="81" spans="2:10" s="100" customFormat="1" ht="15.75" customHeight="1" x14ac:dyDescent="0.25">
      <c r="B81" s="155" t="s">
        <v>109</v>
      </c>
      <c r="C81" s="156" t="s">
        <v>132</v>
      </c>
      <c r="D81" s="124">
        <v>0</v>
      </c>
      <c r="E81" s="124">
        <v>0.89</v>
      </c>
      <c r="F81" s="124">
        <v>0.89</v>
      </c>
      <c r="G81" s="125" t="s">
        <v>382</v>
      </c>
      <c r="H81" s="315">
        <v>124</v>
      </c>
      <c r="I81" s="165" t="s">
        <v>22</v>
      </c>
      <c r="J81" s="297" t="s">
        <v>22</v>
      </c>
    </row>
    <row r="82" spans="2:10" ht="16.5" thickBot="1" x14ac:dyDescent="0.3">
      <c r="B82" s="157" t="s">
        <v>147</v>
      </c>
      <c r="C82" s="158" t="s">
        <v>441</v>
      </c>
      <c r="D82" s="159">
        <v>0</v>
      </c>
      <c r="E82" s="159">
        <v>7.0000000000000007E-2</v>
      </c>
      <c r="F82" s="160">
        <v>7.0000000000000007E-2</v>
      </c>
      <c r="G82" s="292" t="s">
        <v>382</v>
      </c>
      <c r="H82" s="314">
        <v>10</v>
      </c>
      <c r="I82" s="136" t="s">
        <v>52</v>
      </c>
      <c r="J82" s="305" t="s">
        <v>52</v>
      </c>
    </row>
    <row r="83" spans="2:10" ht="16.5" thickBot="1" x14ac:dyDescent="0.3">
      <c r="B83" s="554" t="s">
        <v>442</v>
      </c>
      <c r="C83" s="555"/>
      <c r="D83" s="555"/>
      <c r="E83" s="555"/>
      <c r="F83" s="555"/>
      <c r="G83" s="555"/>
      <c r="H83" s="555"/>
      <c r="I83" s="555"/>
      <c r="J83" s="556"/>
    </row>
    <row r="84" spans="2:10" ht="16.5" thickBot="1" x14ac:dyDescent="0.3">
      <c r="B84" s="161" t="s">
        <v>443</v>
      </c>
      <c r="C84" s="162" t="s">
        <v>444</v>
      </c>
      <c r="D84" s="163">
        <v>0</v>
      </c>
      <c r="E84" s="163">
        <v>0.4</v>
      </c>
      <c r="F84" s="164">
        <v>0.4</v>
      </c>
      <c r="G84" s="162" t="s">
        <v>402</v>
      </c>
      <c r="H84" s="314">
        <v>109</v>
      </c>
      <c r="I84" s="165" t="s">
        <v>22</v>
      </c>
      <c r="J84" s="297" t="s">
        <v>22</v>
      </c>
    </row>
    <row r="85" spans="2:10" ht="15.75" x14ac:dyDescent="0.25">
      <c r="B85" s="166" t="s">
        <v>101</v>
      </c>
      <c r="C85" s="167" t="s">
        <v>334</v>
      </c>
      <c r="D85" s="168">
        <v>0</v>
      </c>
      <c r="E85" s="168">
        <v>0.13</v>
      </c>
      <c r="F85" s="169">
        <v>0.13</v>
      </c>
      <c r="G85" s="167" t="s">
        <v>402</v>
      </c>
      <c r="H85" s="314">
        <v>109</v>
      </c>
      <c r="I85" s="165" t="s">
        <v>22</v>
      </c>
      <c r="J85" s="297" t="s">
        <v>22</v>
      </c>
    </row>
    <row r="86" spans="2:10" s="172" customFormat="1" ht="16.5" thickBot="1" x14ac:dyDescent="0.3">
      <c r="B86" s="154" t="s">
        <v>103</v>
      </c>
      <c r="C86" s="120" t="s">
        <v>445</v>
      </c>
      <c r="D86" s="109">
        <v>0</v>
      </c>
      <c r="E86" s="109">
        <v>0.15</v>
      </c>
      <c r="F86" s="110">
        <v>0.15</v>
      </c>
      <c r="G86" s="120" t="s">
        <v>402</v>
      </c>
      <c r="H86" s="315">
        <v>36</v>
      </c>
      <c r="I86" s="136" t="s">
        <v>52</v>
      </c>
      <c r="J86" s="305" t="s">
        <v>52</v>
      </c>
    </row>
    <row r="87" spans="2:10" ht="16.5" thickBot="1" x14ac:dyDescent="0.3">
      <c r="B87" s="554" t="s">
        <v>446</v>
      </c>
      <c r="C87" s="555"/>
      <c r="D87" s="555"/>
      <c r="E87" s="555"/>
      <c r="F87" s="555"/>
      <c r="G87" s="555"/>
      <c r="H87" s="555"/>
      <c r="I87" s="555"/>
      <c r="J87" s="556"/>
    </row>
    <row r="88" spans="2:10" ht="33.75" customHeight="1" thickBot="1" x14ac:dyDescent="0.3">
      <c r="B88" s="173" t="s">
        <v>143</v>
      </c>
      <c r="C88" s="278" t="s">
        <v>447</v>
      </c>
      <c r="D88" s="174">
        <v>0</v>
      </c>
      <c r="E88" s="174">
        <v>1.86</v>
      </c>
      <c r="F88" s="175">
        <v>1.86</v>
      </c>
      <c r="G88" s="176" t="s">
        <v>424</v>
      </c>
      <c r="H88" s="314">
        <v>693</v>
      </c>
      <c r="I88" s="177" t="s">
        <v>16</v>
      </c>
      <c r="J88" s="309" t="s">
        <v>16</v>
      </c>
    </row>
    <row r="89" spans="2:10" ht="16.5" thickBot="1" x14ac:dyDescent="0.3">
      <c r="B89" s="554" t="s">
        <v>448</v>
      </c>
      <c r="C89" s="555"/>
      <c r="D89" s="555"/>
      <c r="E89" s="555"/>
      <c r="F89" s="555"/>
      <c r="G89" s="555"/>
      <c r="H89" s="555"/>
      <c r="I89" s="555"/>
      <c r="J89" s="556"/>
    </row>
    <row r="90" spans="2:10" ht="15.75" x14ac:dyDescent="0.25">
      <c r="B90" s="161" t="s">
        <v>123</v>
      </c>
      <c r="C90" s="178" t="s">
        <v>322</v>
      </c>
      <c r="D90" s="163">
        <v>0</v>
      </c>
      <c r="E90" s="163">
        <v>0.79</v>
      </c>
      <c r="F90" s="164">
        <v>0.79</v>
      </c>
      <c r="G90" s="162" t="s">
        <v>382</v>
      </c>
      <c r="H90" s="314">
        <v>281</v>
      </c>
      <c r="I90" s="193" t="s">
        <v>22</v>
      </c>
      <c r="J90" s="193" t="s">
        <v>22</v>
      </c>
    </row>
    <row r="91" spans="2:10" ht="15.75" x14ac:dyDescent="0.25">
      <c r="B91" s="166" t="s">
        <v>125</v>
      </c>
      <c r="C91" s="179" t="s">
        <v>449</v>
      </c>
      <c r="D91" s="168">
        <v>0</v>
      </c>
      <c r="E91" s="168">
        <v>0.54</v>
      </c>
      <c r="F91" s="169">
        <v>0.54</v>
      </c>
      <c r="G91" s="167" t="s">
        <v>402</v>
      </c>
      <c r="H91" s="314">
        <v>10</v>
      </c>
      <c r="I91" s="170" t="s">
        <v>52</v>
      </c>
      <c r="J91" s="170" t="s">
        <v>52</v>
      </c>
    </row>
    <row r="92" spans="2:10" ht="16.5" thickBot="1" x14ac:dyDescent="0.3">
      <c r="B92" s="180"/>
      <c r="C92" s="181" t="s">
        <v>450</v>
      </c>
      <c r="D92" s="182">
        <v>0</v>
      </c>
      <c r="E92" s="182">
        <v>0.68</v>
      </c>
      <c r="F92" s="183">
        <v>0.68</v>
      </c>
      <c r="G92" s="184" t="s">
        <v>402</v>
      </c>
      <c r="H92" s="314">
        <v>140</v>
      </c>
      <c r="I92" s="170" t="s">
        <v>22</v>
      </c>
      <c r="J92" s="170" t="s">
        <v>22</v>
      </c>
    </row>
    <row r="93" spans="2:10" ht="16.5" thickBot="1" x14ac:dyDescent="0.3">
      <c r="B93" s="554" t="s">
        <v>451</v>
      </c>
      <c r="C93" s="555"/>
      <c r="D93" s="555"/>
      <c r="E93" s="555"/>
      <c r="F93" s="555"/>
      <c r="G93" s="555"/>
      <c r="H93" s="555"/>
      <c r="I93" s="555"/>
      <c r="J93" s="556"/>
    </row>
    <row r="94" spans="2:10" ht="16.5" thickBot="1" x14ac:dyDescent="0.3">
      <c r="B94" s="185" t="s">
        <v>129</v>
      </c>
      <c r="C94" s="186" t="s">
        <v>452</v>
      </c>
      <c r="D94" s="187">
        <v>0</v>
      </c>
      <c r="E94" s="187">
        <v>0.25</v>
      </c>
      <c r="F94" s="188">
        <v>0.25</v>
      </c>
      <c r="G94" s="186" t="s">
        <v>402</v>
      </c>
      <c r="H94" s="314">
        <v>14</v>
      </c>
      <c r="I94" s="170" t="s">
        <v>52</v>
      </c>
      <c r="J94" s="170" t="s">
        <v>52</v>
      </c>
    </row>
    <row r="95" spans="2:10" ht="16.5" thickBot="1" x14ac:dyDescent="0.3">
      <c r="B95" s="554" t="s">
        <v>453</v>
      </c>
      <c r="C95" s="555"/>
      <c r="D95" s="555"/>
      <c r="E95" s="555"/>
      <c r="F95" s="555"/>
      <c r="G95" s="555"/>
      <c r="H95" s="555"/>
      <c r="I95" s="555"/>
      <c r="J95" s="556"/>
    </row>
    <row r="96" spans="2:10" ht="15.75" x14ac:dyDescent="0.25">
      <c r="B96" s="189" t="s">
        <v>296</v>
      </c>
      <c r="C96" s="190" t="s">
        <v>425</v>
      </c>
      <c r="D96" s="191">
        <v>0</v>
      </c>
      <c r="E96" s="191">
        <v>1.331</v>
      </c>
      <c r="F96" s="191">
        <v>1.331</v>
      </c>
      <c r="G96" s="192" t="s">
        <v>454</v>
      </c>
      <c r="H96" s="314">
        <v>131</v>
      </c>
      <c r="I96" s="177" t="s">
        <v>22</v>
      </c>
      <c r="J96" s="309" t="s">
        <v>22</v>
      </c>
    </row>
    <row r="97" spans="2:10" ht="15.75" x14ac:dyDescent="0.25">
      <c r="B97" s="570" t="s">
        <v>294</v>
      </c>
      <c r="C97" s="573" t="s">
        <v>455</v>
      </c>
      <c r="D97" s="169">
        <v>0</v>
      </c>
      <c r="E97" s="169">
        <v>1.0860000000000001</v>
      </c>
      <c r="F97" s="169">
        <v>1.0860000000000001</v>
      </c>
      <c r="G97" s="167" t="s">
        <v>382</v>
      </c>
      <c r="H97" s="314">
        <v>301</v>
      </c>
      <c r="I97" s="177" t="s">
        <v>22</v>
      </c>
      <c r="J97" s="309" t="s">
        <v>22</v>
      </c>
    </row>
    <row r="98" spans="2:10" ht="15.75" x14ac:dyDescent="0.25">
      <c r="B98" s="571"/>
      <c r="C98" s="574"/>
      <c r="D98" s="169">
        <v>0</v>
      </c>
      <c r="E98" s="169">
        <v>0.115</v>
      </c>
      <c r="F98" s="169">
        <v>0.115</v>
      </c>
      <c r="G98" s="167" t="s">
        <v>402</v>
      </c>
      <c r="H98" s="314">
        <v>21</v>
      </c>
      <c r="I98" s="170" t="s">
        <v>52</v>
      </c>
      <c r="J98" s="171" t="s">
        <v>52</v>
      </c>
    </row>
    <row r="99" spans="2:10" ht="15.75" x14ac:dyDescent="0.25">
      <c r="B99" s="572"/>
      <c r="C99" s="575"/>
      <c r="D99" s="169">
        <v>0</v>
      </c>
      <c r="E99" s="169">
        <v>0.11799999999999999</v>
      </c>
      <c r="F99" s="169">
        <v>0.11799999999999999</v>
      </c>
      <c r="G99" s="167" t="s">
        <v>382</v>
      </c>
      <c r="H99" s="314">
        <v>21</v>
      </c>
      <c r="I99" s="170" t="s">
        <v>52</v>
      </c>
      <c r="J99" s="171" t="s">
        <v>52</v>
      </c>
    </row>
    <row r="100" spans="2:10" ht="31.5" x14ac:dyDescent="0.25">
      <c r="B100" s="194" t="s">
        <v>317</v>
      </c>
      <c r="C100" s="296" t="s">
        <v>456</v>
      </c>
      <c r="D100" s="169">
        <v>0</v>
      </c>
      <c r="E100" s="169">
        <v>0.23</v>
      </c>
      <c r="F100" s="169">
        <v>0.23</v>
      </c>
      <c r="G100" s="167" t="s">
        <v>382</v>
      </c>
      <c r="H100" s="314">
        <v>171</v>
      </c>
      <c r="I100" s="177" t="s">
        <v>22</v>
      </c>
      <c r="J100" s="309" t="s">
        <v>22</v>
      </c>
    </row>
    <row r="101" spans="2:10" ht="32.25" thickBot="1" x14ac:dyDescent="0.3">
      <c r="B101" s="195" t="s">
        <v>299</v>
      </c>
      <c r="C101" s="196" t="s">
        <v>334</v>
      </c>
      <c r="D101" s="197">
        <v>0</v>
      </c>
      <c r="E101" s="197">
        <v>0.27</v>
      </c>
      <c r="F101" s="197">
        <v>0.27</v>
      </c>
      <c r="G101" s="198" t="s">
        <v>457</v>
      </c>
      <c r="H101" s="314">
        <v>198</v>
      </c>
      <c r="I101" s="177" t="s">
        <v>22</v>
      </c>
      <c r="J101" s="309" t="s">
        <v>22</v>
      </c>
    </row>
    <row r="102" spans="2:10" ht="16.5" thickBot="1" x14ac:dyDescent="0.3">
      <c r="B102" s="554" t="s">
        <v>458</v>
      </c>
      <c r="C102" s="555"/>
      <c r="D102" s="555"/>
      <c r="E102" s="555"/>
      <c r="F102" s="555"/>
      <c r="G102" s="555"/>
      <c r="H102" s="555"/>
      <c r="I102" s="555"/>
      <c r="J102" s="556"/>
    </row>
    <row r="103" spans="2:10" ht="15.75" x14ac:dyDescent="0.25">
      <c r="B103" s="199" t="s">
        <v>252</v>
      </c>
      <c r="C103" s="162" t="s">
        <v>312</v>
      </c>
      <c r="D103" s="163">
        <v>0</v>
      </c>
      <c r="E103" s="163">
        <v>0.19</v>
      </c>
      <c r="F103" s="164">
        <v>0.19</v>
      </c>
      <c r="G103" s="162" t="s">
        <v>395</v>
      </c>
      <c r="H103" s="314">
        <v>27</v>
      </c>
      <c r="I103" s="170" t="s">
        <v>52</v>
      </c>
      <c r="J103" s="170" t="s">
        <v>52</v>
      </c>
    </row>
    <row r="104" spans="2:10" ht="15.75" x14ac:dyDescent="0.25">
      <c r="B104" s="194" t="s">
        <v>301</v>
      </c>
      <c r="C104" s="167" t="s">
        <v>330</v>
      </c>
      <c r="D104" s="168">
        <v>0</v>
      </c>
      <c r="E104" s="168">
        <v>0.19</v>
      </c>
      <c r="F104" s="169">
        <v>0.19</v>
      </c>
      <c r="G104" s="167" t="s">
        <v>395</v>
      </c>
      <c r="H104" s="314">
        <v>16</v>
      </c>
      <c r="I104" s="170" t="s">
        <v>52</v>
      </c>
      <c r="J104" s="170" t="s">
        <v>52</v>
      </c>
    </row>
    <row r="105" spans="2:10" ht="15.75" x14ac:dyDescent="0.25">
      <c r="B105" s="194" t="s">
        <v>303</v>
      </c>
      <c r="C105" s="167" t="s">
        <v>459</v>
      </c>
      <c r="D105" s="168">
        <v>0</v>
      </c>
      <c r="E105" s="168">
        <v>0.55000000000000004</v>
      </c>
      <c r="F105" s="169">
        <v>0.55000000000000004</v>
      </c>
      <c r="G105" s="167" t="s">
        <v>395</v>
      </c>
      <c r="H105" s="314">
        <v>56</v>
      </c>
      <c r="I105" s="170" t="s">
        <v>52</v>
      </c>
      <c r="J105" s="170" t="s">
        <v>52</v>
      </c>
    </row>
    <row r="106" spans="2:10" ht="15.75" x14ac:dyDescent="0.25">
      <c r="B106" s="194" t="s">
        <v>305</v>
      </c>
      <c r="C106" s="167" t="s">
        <v>318</v>
      </c>
      <c r="D106" s="168">
        <v>0</v>
      </c>
      <c r="E106" s="168">
        <v>0.26</v>
      </c>
      <c r="F106" s="169">
        <v>0.26</v>
      </c>
      <c r="G106" s="167" t="s">
        <v>395</v>
      </c>
      <c r="H106" s="314">
        <v>42</v>
      </c>
      <c r="I106" s="170" t="s">
        <v>52</v>
      </c>
      <c r="J106" s="170" t="s">
        <v>52</v>
      </c>
    </row>
    <row r="107" spans="2:10" ht="15.75" x14ac:dyDescent="0.25">
      <c r="B107" s="194" t="s">
        <v>307</v>
      </c>
      <c r="C107" s="167" t="s">
        <v>460</v>
      </c>
      <c r="D107" s="168">
        <v>0</v>
      </c>
      <c r="E107" s="168">
        <v>0.2</v>
      </c>
      <c r="F107" s="169">
        <v>0.2</v>
      </c>
      <c r="G107" s="167" t="s">
        <v>395</v>
      </c>
      <c r="H107" s="314">
        <v>35</v>
      </c>
      <c r="I107" s="170" t="s">
        <v>52</v>
      </c>
      <c r="J107" s="170" t="s">
        <v>52</v>
      </c>
    </row>
    <row r="108" spans="2:10" ht="15.75" x14ac:dyDescent="0.25">
      <c r="B108" s="194" t="s">
        <v>309</v>
      </c>
      <c r="C108" s="167" t="s">
        <v>461</v>
      </c>
      <c r="D108" s="168">
        <v>0</v>
      </c>
      <c r="E108" s="168">
        <v>0.35</v>
      </c>
      <c r="F108" s="169">
        <v>0.35</v>
      </c>
      <c r="G108" s="167" t="s">
        <v>395</v>
      </c>
      <c r="H108" s="314">
        <v>145</v>
      </c>
      <c r="I108" s="170" t="s">
        <v>22</v>
      </c>
      <c r="J108" s="170" t="s">
        <v>22</v>
      </c>
    </row>
    <row r="109" spans="2:10" ht="15.75" x14ac:dyDescent="0.25">
      <c r="B109" s="194" t="s">
        <v>311</v>
      </c>
      <c r="C109" s="167" t="s">
        <v>462</v>
      </c>
      <c r="D109" s="168">
        <v>0</v>
      </c>
      <c r="E109" s="168">
        <v>0.28000000000000003</v>
      </c>
      <c r="F109" s="169">
        <v>0.28000000000000003</v>
      </c>
      <c r="G109" s="167" t="s">
        <v>395</v>
      </c>
      <c r="H109" s="314">
        <v>0</v>
      </c>
      <c r="I109" s="170" t="s">
        <v>52</v>
      </c>
      <c r="J109" s="170" t="s">
        <v>52</v>
      </c>
    </row>
    <row r="110" spans="2:10" ht="15.75" x14ac:dyDescent="0.25">
      <c r="B110" s="194" t="s">
        <v>313</v>
      </c>
      <c r="C110" s="167" t="s">
        <v>463</v>
      </c>
      <c r="D110" s="168">
        <v>0</v>
      </c>
      <c r="E110" s="168">
        <v>0.15</v>
      </c>
      <c r="F110" s="169">
        <v>0.15</v>
      </c>
      <c r="G110" s="167" t="s">
        <v>395</v>
      </c>
      <c r="H110" s="314">
        <v>12</v>
      </c>
      <c r="I110" s="170" t="s">
        <v>52</v>
      </c>
      <c r="J110" s="170" t="s">
        <v>52</v>
      </c>
    </row>
    <row r="111" spans="2:10" ht="16.5" thickBot="1" x14ac:dyDescent="0.3">
      <c r="B111" s="200" t="s">
        <v>315</v>
      </c>
      <c r="C111" s="201" t="s">
        <v>464</v>
      </c>
      <c r="D111" s="159">
        <v>0</v>
      </c>
      <c r="E111" s="159">
        <v>0.27</v>
      </c>
      <c r="F111" s="160">
        <v>0.27</v>
      </c>
      <c r="G111" s="201" t="s">
        <v>395</v>
      </c>
      <c r="H111" s="314">
        <v>70</v>
      </c>
      <c r="I111" s="170" t="s">
        <v>52</v>
      </c>
      <c r="J111" s="170" t="s">
        <v>52</v>
      </c>
    </row>
    <row r="112" spans="2:10" ht="16.5" thickBot="1" x14ac:dyDescent="0.3">
      <c r="B112" s="554" t="s">
        <v>602</v>
      </c>
      <c r="C112" s="555"/>
      <c r="D112" s="555"/>
      <c r="E112" s="555"/>
      <c r="F112" s="555"/>
      <c r="G112" s="555"/>
      <c r="H112" s="555"/>
      <c r="I112" s="555"/>
      <c r="J112" s="556"/>
    </row>
    <row r="113" spans="2:10" ht="16.5" thickBot="1" x14ac:dyDescent="0.3">
      <c r="B113" s="199"/>
      <c r="C113" s="162" t="s">
        <v>603</v>
      </c>
      <c r="D113" s="163">
        <v>0</v>
      </c>
      <c r="E113" s="163">
        <v>0.22</v>
      </c>
      <c r="F113" s="164">
        <v>0.22</v>
      </c>
      <c r="G113" s="162" t="s">
        <v>395</v>
      </c>
      <c r="H113" s="165">
        <v>799</v>
      </c>
      <c r="I113" s="170" t="s">
        <v>16</v>
      </c>
      <c r="J113" s="171" t="s">
        <v>16</v>
      </c>
    </row>
    <row r="114" spans="2:10" ht="16.5" thickBot="1" x14ac:dyDescent="0.3">
      <c r="B114" s="194"/>
      <c r="C114" s="167" t="s">
        <v>605</v>
      </c>
      <c r="D114" s="163">
        <v>0</v>
      </c>
      <c r="E114" s="168">
        <v>0.25</v>
      </c>
      <c r="F114" s="169">
        <v>0.25</v>
      </c>
      <c r="G114" s="167" t="s">
        <v>382</v>
      </c>
      <c r="H114" s="170">
        <v>32</v>
      </c>
      <c r="I114" s="170" t="s">
        <v>52</v>
      </c>
      <c r="J114" s="171" t="s">
        <v>52</v>
      </c>
    </row>
    <row r="115" spans="2:10" ht="16.5" thickBot="1" x14ac:dyDescent="0.3">
      <c r="B115" s="194"/>
      <c r="C115" s="167" t="s">
        <v>606</v>
      </c>
      <c r="D115" s="163">
        <v>0</v>
      </c>
      <c r="E115" s="168">
        <v>0.7</v>
      </c>
      <c r="F115" s="169">
        <v>0.7</v>
      </c>
      <c r="G115" s="167" t="s">
        <v>382</v>
      </c>
      <c r="H115" s="170">
        <v>86</v>
      </c>
      <c r="I115" s="170" t="s">
        <v>52</v>
      </c>
      <c r="J115" s="171" t="s">
        <v>52</v>
      </c>
    </row>
    <row r="116" spans="2:10" ht="16.5" thickBot="1" x14ac:dyDescent="0.3">
      <c r="B116" s="194"/>
      <c r="C116" s="167" t="s">
        <v>607</v>
      </c>
      <c r="D116" s="163">
        <v>0</v>
      </c>
      <c r="E116" s="168">
        <v>1.5</v>
      </c>
      <c r="F116" s="169">
        <v>1.5</v>
      </c>
      <c r="G116" s="167" t="s">
        <v>382</v>
      </c>
      <c r="H116" s="170">
        <v>99</v>
      </c>
      <c r="I116" s="170" t="s">
        <v>52</v>
      </c>
      <c r="J116" s="171" t="s">
        <v>52</v>
      </c>
    </row>
    <row r="117" spans="2:10" ht="16.5" thickBot="1" x14ac:dyDescent="0.3">
      <c r="B117" s="194"/>
      <c r="C117" s="167" t="s">
        <v>608</v>
      </c>
      <c r="D117" s="163">
        <v>0</v>
      </c>
      <c r="E117" s="168">
        <v>0.28999999999999998</v>
      </c>
      <c r="F117" s="169">
        <v>0.28999999999999998</v>
      </c>
      <c r="G117" s="167" t="s">
        <v>382</v>
      </c>
      <c r="H117" s="170">
        <v>35</v>
      </c>
      <c r="I117" s="170" t="s">
        <v>52</v>
      </c>
      <c r="J117" s="171" t="s">
        <v>52</v>
      </c>
    </row>
    <row r="118" spans="2:10" ht="15.75" x14ac:dyDescent="0.25">
      <c r="B118" s="194"/>
      <c r="C118" s="167" t="s">
        <v>609</v>
      </c>
      <c r="D118" s="163">
        <v>0</v>
      </c>
      <c r="E118" s="168">
        <v>0.33</v>
      </c>
      <c r="F118" s="169">
        <v>0.33</v>
      </c>
      <c r="G118" s="167" t="s">
        <v>382</v>
      </c>
      <c r="H118" s="170">
        <v>45</v>
      </c>
      <c r="I118" s="170" t="s">
        <v>52</v>
      </c>
      <c r="J118" s="171" t="s">
        <v>52</v>
      </c>
    </row>
    <row r="119" spans="2:10" s="202" customFormat="1" ht="15.75" x14ac:dyDescent="0.25">
      <c r="C119" s="203"/>
      <c r="F119" s="204"/>
      <c r="G119" s="205"/>
      <c r="H119" s="317"/>
    </row>
    <row r="120" spans="2:10" s="202" customFormat="1" ht="15.75" x14ac:dyDescent="0.25">
      <c r="B120" s="206"/>
      <c r="C120" s="203"/>
      <c r="D120" s="206"/>
      <c r="E120" s="206"/>
      <c r="F120" s="207"/>
      <c r="G120" s="205"/>
      <c r="H120" s="321"/>
      <c r="I120" s="206"/>
      <c r="J120" s="206"/>
    </row>
    <row r="121" spans="2:10" s="202" customFormat="1" ht="15.75" x14ac:dyDescent="0.25">
      <c r="B121" s="431" t="s">
        <v>601</v>
      </c>
      <c r="C121" s="431"/>
      <c r="D121" s="431"/>
      <c r="E121" s="431"/>
      <c r="F121" s="431"/>
      <c r="G121" s="431"/>
      <c r="H121" s="431"/>
      <c r="I121" s="431"/>
      <c r="J121" s="431"/>
    </row>
    <row r="122" spans="2:10" s="202" customFormat="1" ht="24.75" customHeight="1" thickBot="1" x14ac:dyDescent="0.3">
      <c r="B122" s="431"/>
      <c r="C122" s="431"/>
      <c r="D122" s="431"/>
      <c r="E122" s="431"/>
      <c r="F122" s="431"/>
      <c r="G122" s="431"/>
      <c r="H122" s="431"/>
      <c r="I122" s="431"/>
      <c r="J122" s="431"/>
    </row>
    <row r="123" spans="2:10" s="202" customFormat="1" ht="16.5" thickBot="1" x14ac:dyDescent="0.3">
      <c r="B123" s="576" t="s">
        <v>586</v>
      </c>
      <c r="C123" s="577"/>
      <c r="D123" s="577"/>
      <c r="E123" s="577"/>
      <c r="F123" s="577"/>
      <c r="G123" s="577"/>
      <c r="H123" s="577"/>
      <c r="I123" s="577"/>
      <c r="J123" s="578"/>
    </row>
    <row r="124" spans="2:10" ht="15.75" x14ac:dyDescent="0.25">
      <c r="B124" s="432" t="s">
        <v>1</v>
      </c>
      <c r="C124" s="438" t="s">
        <v>83</v>
      </c>
      <c r="D124" s="436" t="s">
        <v>84</v>
      </c>
      <c r="E124" s="437"/>
      <c r="F124" s="438" t="s">
        <v>85</v>
      </c>
      <c r="G124" s="440" t="s">
        <v>5</v>
      </c>
      <c r="H124" s="438" t="s">
        <v>6</v>
      </c>
      <c r="I124" s="442" t="s">
        <v>7</v>
      </c>
      <c r="J124" s="443"/>
    </row>
    <row r="125" spans="2:10" ht="32.25" thickBot="1" x14ac:dyDescent="0.3">
      <c r="B125" s="433"/>
      <c r="C125" s="439"/>
      <c r="D125" s="282" t="s">
        <v>8</v>
      </c>
      <c r="E125" s="282" t="s">
        <v>9</v>
      </c>
      <c r="F125" s="439"/>
      <c r="G125" s="441"/>
      <c r="H125" s="439"/>
      <c r="I125" s="283" t="s">
        <v>11</v>
      </c>
      <c r="J125" s="389" t="s">
        <v>10</v>
      </c>
    </row>
    <row r="126" spans="2:10" ht="18.75" x14ac:dyDescent="0.25">
      <c r="B126" s="567" t="s">
        <v>442</v>
      </c>
      <c r="C126" s="568"/>
      <c r="D126" s="568"/>
      <c r="E126" s="568"/>
      <c r="F126" s="568"/>
      <c r="G126" s="568"/>
      <c r="H126" s="568"/>
      <c r="I126" s="568"/>
      <c r="J126" s="569"/>
    </row>
    <row r="127" spans="2:10" ht="15.75" x14ac:dyDescent="0.25">
      <c r="B127" s="284"/>
      <c r="C127" s="285" t="s">
        <v>588</v>
      </c>
      <c r="D127" s="286">
        <v>0</v>
      </c>
      <c r="E127" s="286">
        <v>0.85</v>
      </c>
      <c r="F127" s="286">
        <v>0.85</v>
      </c>
      <c r="G127" s="284" t="s">
        <v>591</v>
      </c>
      <c r="H127" s="314">
        <v>278</v>
      </c>
      <c r="I127" s="287" t="s">
        <v>22</v>
      </c>
      <c r="J127" s="287" t="s">
        <v>22</v>
      </c>
    </row>
    <row r="128" spans="2:10" ht="16.5" thickBot="1" x14ac:dyDescent="0.3">
      <c r="B128" s="284"/>
      <c r="C128" s="285" t="s">
        <v>589</v>
      </c>
      <c r="D128" s="286">
        <v>0</v>
      </c>
      <c r="E128" s="286">
        <v>0.55000000000000004</v>
      </c>
      <c r="F128" s="286">
        <v>0.55000000000000004</v>
      </c>
      <c r="G128" s="284" t="s">
        <v>592</v>
      </c>
      <c r="H128" s="314">
        <v>210</v>
      </c>
      <c r="I128" s="287" t="s">
        <v>22</v>
      </c>
      <c r="J128" s="287" t="s">
        <v>22</v>
      </c>
    </row>
    <row r="129" spans="2:10" ht="18.75" x14ac:dyDescent="0.25">
      <c r="B129" s="567" t="s">
        <v>590</v>
      </c>
      <c r="C129" s="568"/>
      <c r="D129" s="568"/>
      <c r="E129" s="568"/>
      <c r="F129" s="568"/>
      <c r="G129" s="568"/>
      <c r="H129" s="568"/>
      <c r="I129" s="568"/>
      <c r="J129" s="569"/>
    </row>
    <row r="130" spans="2:10" ht="16.5" thickBot="1" x14ac:dyDescent="0.3">
      <c r="B130" s="284"/>
      <c r="C130" s="285" t="s">
        <v>594</v>
      </c>
      <c r="D130" s="286">
        <v>0</v>
      </c>
      <c r="E130" s="286">
        <v>0.8</v>
      </c>
      <c r="F130" s="286">
        <v>0.8</v>
      </c>
      <c r="G130" s="284" t="s">
        <v>436</v>
      </c>
      <c r="H130" s="314">
        <v>1023</v>
      </c>
      <c r="I130" s="314" t="s">
        <v>19</v>
      </c>
      <c r="J130" s="314" t="s">
        <v>19</v>
      </c>
    </row>
    <row r="131" spans="2:10" ht="16.5" thickBot="1" x14ac:dyDescent="0.3">
      <c r="B131" s="284"/>
      <c r="C131" s="285" t="s">
        <v>604</v>
      </c>
      <c r="D131" s="286">
        <v>0</v>
      </c>
      <c r="E131" s="286">
        <v>0.06</v>
      </c>
      <c r="F131" s="286">
        <v>0.06</v>
      </c>
      <c r="G131" s="284" t="s">
        <v>436</v>
      </c>
      <c r="H131" s="314">
        <v>0</v>
      </c>
      <c r="I131" s="287" t="s">
        <v>52</v>
      </c>
      <c r="J131" s="287" t="s">
        <v>52</v>
      </c>
    </row>
    <row r="132" spans="2:10" ht="18.75" x14ac:dyDescent="0.25">
      <c r="B132" s="567" t="s">
        <v>446</v>
      </c>
      <c r="C132" s="568"/>
      <c r="D132" s="568"/>
      <c r="E132" s="568"/>
      <c r="F132" s="568"/>
      <c r="G132" s="568"/>
      <c r="H132" s="568"/>
      <c r="I132" s="568"/>
      <c r="J132" s="569"/>
    </row>
    <row r="133" spans="2:10" ht="15.75" x14ac:dyDescent="0.25">
      <c r="B133" s="284"/>
      <c r="C133" s="285" t="s">
        <v>596</v>
      </c>
      <c r="D133" s="286">
        <v>0</v>
      </c>
      <c r="E133" s="286">
        <v>2.15</v>
      </c>
      <c r="F133" s="286">
        <v>2.15</v>
      </c>
      <c r="G133" s="284" t="s">
        <v>436</v>
      </c>
      <c r="H133" s="314">
        <v>107</v>
      </c>
      <c r="I133" s="287" t="s">
        <v>22</v>
      </c>
      <c r="J133" s="287" t="s">
        <v>22</v>
      </c>
    </row>
  </sheetData>
  <mergeCells count="54">
    <mergeCell ref="B132:J132"/>
    <mergeCell ref="B102:J102"/>
    <mergeCell ref="B87:J87"/>
    <mergeCell ref="B89:J89"/>
    <mergeCell ref="B93:J93"/>
    <mergeCell ref="B95:J95"/>
    <mergeCell ref="B97:B99"/>
    <mergeCell ref="C97:C99"/>
    <mergeCell ref="B126:J126"/>
    <mergeCell ref="B129:J129"/>
    <mergeCell ref="B121:J122"/>
    <mergeCell ref="B123:J123"/>
    <mergeCell ref="B124:B125"/>
    <mergeCell ref="C124:C125"/>
    <mergeCell ref="D124:E124"/>
    <mergeCell ref="B112:J112"/>
    <mergeCell ref="C63:C64"/>
    <mergeCell ref="B65:B66"/>
    <mergeCell ref="C65:C66"/>
    <mergeCell ref="B67:J67"/>
    <mergeCell ref="B69:J69"/>
    <mergeCell ref="B83:J83"/>
    <mergeCell ref="G124:G125"/>
    <mergeCell ref="H124:H125"/>
    <mergeCell ref="I124:J124"/>
    <mergeCell ref="F124:F125"/>
    <mergeCell ref="B78:J78"/>
    <mergeCell ref="I1:J1"/>
    <mergeCell ref="B2:J2"/>
    <mergeCell ref="B4:B5"/>
    <mergeCell ref="C4:C5"/>
    <mergeCell ref="D4:E4"/>
    <mergeCell ref="F4:F5"/>
    <mergeCell ref="G4:G5"/>
    <mergeCell ref="H4:H5"/>
    <mergeCell ref="I4:J4"/>
    <mergeCell ref="B3:J3"/>
    <mergeCell ref="B57:B58"/>
    <mergeCell ref="C57:C58"/>
    <mergeCell ref="B60:B61"/>
    <mergeCell ref="C60:C61"/>
    <mergeCell ref="B63:B64"/>
    <mergeCell ref="B6:J6"/>
    <mergeCell ref="B7:B9"/>
    <mergeCell ref="B22:B23"/>
    <mergeCell ref="C22:C23"/>
    <mergeCell ref="B29:B30"/>
    <mergeCell ref="C29:C30"/>
    <mergeCell ref="B42:J42"/>
    <mergeCell ref="B47:J47"/>
    <mergeCell ref="B55:B56"/>
    <mergeCell ref="C55:C56"/>
    <mergeCell ref="I22:I23"/>
    <mergeCell ref="J22:J23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Mār_ceļi</vt:lpstr>
      <vt:lpstr>Mār_ielas</vt:lpstr>
      <vt:lpstr>B_S_ceļi</vt:lpstr>
      <vt:lpstr>B_S_ielas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DZ. Zauers</dc:creator>
  <cp:lastModifiedBy>marupead\silvasprudzane</cp:lastModifiedBy>
  <dcterms:created xsi:type="dcterms:W3CDTF">2022-03-08T09:26:20Z</dcterms:created>
  <dcterms:modified xsi:type="dcterms:W3CDTF">2023-10-30T15:44:44Z</dcterms:modified>
</cp:coreProperties>
</file>