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17715" windowHeight="6555" firstSheet="1" activeTab="4"/>
  </bookViews>
  <sheets>
    <sheet name="Finanšu_piedāvājums" sheetId="2" r:id="rId1"/>
    <sheet name="Marupes sporta centrs" sheetId="1" r:id="rId2"/>
    <sheet name="Mārupes vidusskola" sheetId="4" r:id="rId3"/>
    <sheet name="Jaunmārupes pamatskola" sheetId="6" r:id="rId4"/>
    <sheet name="Mārupes pamatskola" sheetId="5" r:id="rId5"/>
  </sheets>
  <definedNames>
    <definedName name="_xlnm._FilterDatabase" localSheetId="3" hidden="1">'Jaunmārupes pamatskola'!$B$5:$J$5</definedName>
    <definedName name="_xlnm._FilterDatabase" localSheetId="4" hidden="1">'Mārupes pamatskola'!$B$5:$J$5</definedName>
    <definedName name="_xlnm._FilterDatabase" localSheetId="2" hidden="1">'Mārupes vidusskola'!$B$5:$J$5</definedName>
  </definedNames>
  <calcPr calcId="145621"/>
</workbook>
</file>

<file path=xl/calcChain.xml><?xml version="1.0" encoding="utf-8"?>
<calcChain xmlns="http://schemas.openxmlformats.org/spreadsheetml/2006/main">
  <c r="J17" i="5" l="1"/>
  <c r="J16" i="5"/>
  <c r="J18" i="5" l="1"/>
  <c r="C6" i="2"/>
  <c r="J30" i="6" l="1"/>
  <c r="J31" i="6"/>
  <c r="J32" i="6"/>
  <c r="J15" i="5" l="1"/>
  <c r="J14" i="5"/>
  <c r="J13" i="5"/>
  <c r="J12" i="5"/>
  <c r="J11" i="5"/>
  <c r="J10" i="5"/>
  <c r="J9" i="5"/>
  <c r="J8" i="5"/>
  <c r="J7" i="5"/>
  <c r="J6" i="5"/>
  <c r="J29" i="6"/>
  <c r="J28" i="6"/>
  <c r="J27" i="6"/>
  <c r="J26" i="6"/>
  <c r="J25" i="6"/>
  <c r="J24" i="6"/>
  <c r="J23" i="6"/>
  <c r="J22" i="6"/>
  <c r="J21" i="6"/>
  <c r="J20" i="6"/>
  <c r="J19" i="6"/>
  <c r="J18" i="6"/>
  <c r="J17" i="6"/>
  <c r="J16" i="6"/>
  <c r="J15" i="6"/>
  <c r="J14" i="6"/>
  <c r="J13" i="6"/>
  <c r="J18" i="4"/>
  <c r="J17" i="4"/>
  <c r="J16" i="4"/>
  <c r="J15" i="4"/>
  <c r="J14" i="4"/>
  <c r="J13" i="4"/>
  <c r="J12" i="4"/>
  <c r="J11" i="4"/>
  <c r="J10" i="4"/>
  <c r="J9" i="4"/>
  <c r="J8" i="4"/>
  <c r="J7" i="4"/>
  <c r="J6" i="4"/>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6" i="1"/>
  <c r="B9" i="2"/>
  <c r="B8" i="2"/>
  <c r="B7" i="2"/>
  <c r="B6" i="2"/>
  <c r="J12" i="6"/>
  <c r="J11" i="6"/>
  <c r="J10" i="6"/>
  <c r="J9" i="6"/>
  <c r="J8" i="6"/>
  <c r="J7" i="6"/>
  <c r="J6" i="6"/>
  <c r="J19" i="5" l="1"/>
  <c r="J20" i="5" s="1"/>
  <c r="J33" i="6"/>
  <c r="J34" i="6" s="1"/>
  <c r="J19" i="4"/>
  <c r="C7" i="2" s="1"/>
  <c r="C9" i="2" l="1"/>
  <c r="C8" i="2"/>
  <c r="J20" i="4"/>
  <c r="J21" i="4" s="1"/>
  <c r="J35" i="6"/>
  <c r="J41" i="1" l="1"/>
  <c r="J42" i="1" l="1"/>
  <c r="J43" i="1" s="1"/>
  <c r="C10" i="2"/>
  <c r="C11" i="2" l="1"/>
  <c r="C12" i="2" s="1"/>
</calcChain>
</file>

<file path=xl/sharedStrings.xml><?xml version="1.0" encoding="utf-8"?>
<sst xmlns="http://schemas.openxmlformats.org/spreadsheetml/2006/main" count="320" uniqueCount="158">
  <si>
    <t xml:space="preserve">Florbola bumbiņas </t>
  </si>
  <si>
    <t>Tīkls bumbām</t>
  </si>
  <si>
    <t>Cena EUR par vienību bez PVN</t>
  </si>
  <si>
    <t>Kopā:</t>
  </si>
  <si>
    <t>PVN 21%</t>
  </si>
  <si>
    <t>Pavisam kopā</t>
  </si>
  <si>
    <t>Pumpja adata bumbai</t>
  </si>
  <si>
    <t xml:space="preserve">Florbola ķiveres </t>
  </si>
  <si>
    <t>Mērvienība</t>
  </si>
  <si>
    <t>Preces nosaukums</t>
  </si>
  <si>
    <t>Tehniskā specifikācija</t>
  </si>
  <si>
    <t>Handbola vārtu tīkls</t>
  </si>
  <si>
    <t>Tīkls ar trieciena absorbciju, neilona aukla 3mm, dziļums 100/100cm</t>
  </si>
  <si>
    <t>Svilpe</t>
  </si>
  <si>
    <t>Metāla ar aukliņu</t>
  </si>
  <si>
    <t>Volejbola tīkls</t>
  </si>
  <si>
    <t>Pludmales volejbola komplekts</t>
  </si>
  <si>
    <t>Volejbola tīklu antenu kabatas</t>
  </si>
  <si>
    <t>Spēlētāju maiņas numuri volejbolā</t>
  </si>
  <si>
    <t>Numuri 1 - 18 ar statīvu numuru ievietošanai</t>
  </si>
  <si>
    <t>komplekts</t>
  </si>
  <si>
    <t>Vestēm jābūt divpusējām, Izmērs - XS.</t>
  </si>
  <si>
    <t>Futbola bumba</t>
  </si>
  <si>
    <t>Plakano konusu komplekts</t>
  </si>
  <si>
    <t>Komplektā ietilpst 25 gab. (dažādas krāsas) un turētājs. Konusi izgatavoti no mīksta, neslīdoša, sintētiska materiāla (gumijas).</t>
  </si>
  <si>
    <t>Basketbola groza tīkliņš</t>
  </si>
  <si>
    <t>Atbilstošs FIBA noteikumiem.
Standarta 12 cilpu, tīkls no 6 mm neilona. Baltā krāsā.</t>
  </si>
  <si>
    <t>Regulējams aerobikas stepa sols</t>
  </si>
  <si>
    <t>Profesionāls studio tipa kvalitātes stepa sols, Neslīdoša virsma, Viegli maināmi trīs līmeņi, Līmeņu augstums: 13cm / 18cm / 23cm. Izmēri: 90cm x 40cm x 13cm; Savietojams viens uz otra.</t>
  </si>
  <si>
    <t>Ratiņi volejbola statīvu novietošanai</t>
  </si>
  <si>
    <t>Var novietot trīs statīvu pārus. Komplektā trīs kastes tīklu novietošanai. Izmērs 1400 x 600 x 1225 mm.</t>
  </si>
  <si>
    <t>Vingrošanas gumija</t>
  </si>
  <si>
    <t>Adata, kas paredzēta bumbas piepumpēšanai.</t>
  </si>
  <si>
    <t>Volejbola bumba</t>
  </si>
  <si>
    <t>Trepīte</t>
  </si>
  <si>
    <t>Plastmasas barjeru komplekts</t>
  </si>
  <si>
    <t>gab</t>
  </si>
  <si>
    <t>Atzīmes basketbola treniņiem</t>
  </si>
  <si>
    <t>Hronometrs</t>
  </si>
  <si>
    <t>Taktikas dēlis futbolam</t>
  </si>
  <si>
    <t>Divpusējs, turētājs, magnēti, Izmērs: 45x30 cm. Komplektā marķieris</t>
  </si>
  <si>
    <t>Taktikas dēlis basketbolam</t>
  </si>
  <si>
    <t>Divpusējs, Izmērs: 40x23 cm. Komplektā marķieris.</t>
  </si>
  <si>
    <t>Pildbumba</t>
  </si>
  <si>
    <t>Gumijas, 1kg</t>
  </si>
  <si>
    <t>Gumijas, 2kg</t>
  </si>
  <si>
    <t>Mērlenta</t>
  </si>
  <si>
    <t>50m ar rokturi (satinama korpusā) 13 mm plata izturīga stikla šķiedras lente.</t>
  </si>
  <si>
    <t>20m ar rokturi (satinama korpusā) 13 mm plata izturīga stikla šķiedras lente.</t>
  </si>
  <si>
    <t>Koka nūja vingrošanai</t>
  </si>
  <si>
    <t xml:space="preserve">Izmērs 80 cm, </t>
  </si>
  <si>
    <t>Aerobikas bumba</t>
  </si>
  <si>
    <t>75 cm diametrā</t>
  </si>
  <si>
    <t>Vingrošanas buks</t>
  </si>
  <si>
    <t>Krāsota tērauda kājas ar manuālu augstuma regulēšanas mehānismu, gumijas uzmavas. Polsterēts. pārvilkts ar sintētisko ādu. Ķēde un grīdas enkurs buka nostiprināšanai pie grīdas.</t>
  </si>
  <si>
    <t>Florbola nūja</t>
  </si>
  <si>
    <t>Badmintona raketes</t>
  </si>
  <si>
    <t>Bumbu grozs uz ritentiņiem</t>
  </si>
  <si>
    <t>Salokāms, Izmēri: 62 x 62 x 46 cm, var ievietot 20 bumbas.</t>
  </si>
  <si>
    <t>Bumbiņa mešanai</t>
  </si>
  <si>
    <t xml:space="preserve">Volejbola bumbu maisi </t>
  </si>
  <si>
    <t>Paredzēti 5 bumbām</t>
  </si>
  <si>
    <t>Volejbola bumbu grozs</t>
  </si>
  <si>
    <t>Salokāms uz riteņiem</t>
  </si>
  <si>
    <t>Basketbola bumba</t>
  </si>
  <si>
    <t>Badmintona volāniņi</t>
  </si>
  <si>
    <t>Badmintona rakete</t>
  </si>
  <si>
    <t>Handbola bumbas</t>
  </si>
  <si>
    <t>Lecamauklas</t>
  </si>
  <si>
    <t>Izmērs: 2730 mm. Materiāls: plastikāta</t>
  </si>
  <si>
    <t>Vieglatlētikas barjera</t>
  </si>
  <si>
    <t>Mīkstās bumbas bērniem</t>
  </si>
  <si>
    <t>Vingrošanas paklāji</t>
  </si>
  <si>
    <t>YAMASAKI CHALENGE vai ekvivalenta. Speciāli konstruēta, lai izturētu intensīvu spēlēšanu. Aprīkota ar Gosen firmas vai ekvivalentām stieplēm. Svars 109g</t>
  </si>
  <si>
    <t>POKORNY Extra League (vai ekvivalents)
Paredzēts: treniņiem un sacensībām.
Iekštelpām ar tērauda trosi; lielas slodzes izturīgs; PE+PA (poliamīda+polietilēna) pinumu volejbola tīkls; tīkla biezums 3.0mm, tīkla acs cauruma izmērs 100mm. Tērauda troses diametrs 5mm, garums 13.5m. Trose noizolēta ar PVC materiālu. Tīkla augšmala un apakšmala apšūtas ar augstas kvalitātes izturīgu PP auduma lentu. Augšējās lentas platums 7.5cm, apakšējās lentas platums 5cm. Tīkls stiprinās ar sešām trosēm un sešiem papildus fiksatoriem. Tīkla malās papildus stingrībai audumā iestrādāti stiklašķiedras stieņi. Tīkla izmērs: 9.5m x 1m; Krāsa-balta.</t>
  </si>
  <si>
    <t>S60 vai ekvivalents
Komplekts satur: 2 alumīnija raketes, 3 spīderi (Fun, Match, Night), 1 vēja gredzens, 2 nakts spīdekļi, soma raketēm, sarkana-oranža. Spēles instrukcija.</t>
  </si>
  <si>
    <t>Molten S2V1250-Y Softball vai ekvivalents
Mīksta gumijas bumba ar volejbola bumbas tematiku, Priekš bērniem un dažāda veida izklaides; Neslīdošs un ūdensizturīgs materiāls; Izmērs - 5 (63 - 65 cm), diametrs 21 cm, svars - 160g.</t>
  </si>
  <si>
    <t>Mikasa MVA 330 vai ekvivalents
Pārklājums no mīkstas PU mikrošķiedras; Konstrukcija no 8 paneļiem; Butila odere; Mīksta un stabila; Paredzēta spēlēšanai iekštelpās; FIVB apstiprināta; izmērs: 5</t>
  </si>
  <si>
    <t>Nr.p.k.</t>
  </si>
  <si>
    <t>ar IFF marķējumu</t>
  </si>
  <si>
    <t>Paklāju izmēri 200 x 120 x 5 cm</t>
  </si>
  <si>
    <t>Tērauda, ar maināmu augstumu (60-70-80-90cm) Platums 1000mm, Kājas izmērs 500mm.</t>
  </si>
  <si>
    <t>Treniņu vestes</t>
  </si>
  <si>
    <t>Paredzēta ierobežotu kustību un vājas muskulatūras treniņam
Ļoti vājas pretestības. Garums 1,2 m.</t>
  </si>
  <si>
    <r>
      <t>P</t>
    </r>
    <r>
      <rPr>
        <sz val="12"/>
        <rFont val="Times New Roman"/>
        <family val="1"/>
        <charset val="186"/>
      </rPr>
      <t>aredzēta ikdienas kustību un muskulatūras treniņam
Vidējas pretestības. Garums 1,2 m.</t>
    </r>
  </si>
  <si>
    <t>Paredzēta kustību un spēka muskulatūras treniņam
Vidēji stipras pretestības. Garums 1,2 m.</t>
  </si>
  <si>
    <t>Mikasa MVA 200 vai ekvivalents
Paredzēta Latvijas čempionāta Nacionālās līgas spēlēm.
FIVB apstiprināta, Dubultā auduma pamatne, 8 paneļu konstrukcija, Uzlabota aerodinamika, Reljefaina mīksta mikrošķiedru virsma</t>
  </si>
  <si>
    <t>Mikasa MVA 430 (4 izmērs), unikāls kompozītu materiāls un astoņu paneļu dizains, piemērots bērnu treniņnodarbībām. Svars: 200-220g, apkārtmērs:62-64 cm; FIVB oficiālais izmērs 4</t>
  </si>
  <si>
    <t>Bumbu maiss</t>
  </si>
  <si>
    <t>Var ievietot 10 volejbola bumbas, izturīga materiāla, ar pleca lenci.</t>
  </si>
  <si>
    <t>Volejbola tiesneša platforma</t>
  </si>
  <si>
    <r>
      <t>Sun Volley Standard (vai ekvivalents)
Komplektā ietilpst: soma komplekta glabāšanai, statīvi 40mm diam., neilona auklas laukuma līnijas, tīkls ar 50 mm dzeltena PVC materiāla apšūtām malām, PE aukla 2,6 mm, tīkla izmērs 9500 mm</t>
    </r>
    <r>
      <rPr>
        <sz val="12"/>
        <color theme="1"/>
        <rFont val="Times New Roman"/>
        <family val="1"/>
        <charset val="186"/>
      </rPr>
      <t>, tērauda mietiņi līniju nostiprināšanai. Komplekta svars 8,9 kg</t>
    </r>
  </si>
  <si>
    <t>150g, paredzēta mešanai tālumā, izgatavota no cieta PVC materiāla.</t>
  </si>
  <si>
    <t>Trepīte 4 m. Šķērskoki izgatavoti no izturīgas plastmasas. Regulējams šķērskoku attālums. Izturīga tekstila auduma lenta gar sānu malām. Sintētiska auduma maisiņš ar aizsienamu galu trepīšu pārnēsāšanai.</t>
  </si>
  <si>
    <t xml:space="preserve">30 m gara, diametrs 5 cm, gali apstrādāti ar sintētisku materiālu, kokvilnas </t>
  </si>
  <si>
    <t>Plastmasas līdzsvara slēpes</t>
  </si>
  <si>
    <t>Komplekts ietver 4 pārus slēpju .Izmēri: 39.5*12.5*2.5 cm .  Slēpes var savienot citu ar citu - 2, 3 vai 4 bērniem.   Saites garums regulējams. Kāju fiksējošās gumijas garums regulējams. Slēpju apakšējā daļā kaučuka uzlikas, kas novērš slīdēšanu.  Piemērotas izmantošanai gan telpās, gan brīvā dabā.</t>
  </si>
  <si>
    <t>Kāts: konusa tipa, kompozīta materiāls. Elastība: 30 mm, Roktura forma: apaļa, Lāpstiņa: Cobra blade (Balta un melna krasas) izliekums uz kreiso pusi. 85 cm</t>
  </si>
  <si>
    <t>Vilkšanas virve</t>
  </si>
  <si>
    <t>Mārupes sporta centrs</t>
  </si>
  <si>
    <t>Mārupes vidusskola</t>
  </si>
  <si>
    <t>Kopā</t>
  </si>
  <si>
    <t>Cena par plānoto apjomu EUR bez PVN</t>
  </si>
  <si>
    <t>Daudzums</t>
  </si>
  <si>
    <t>Mārupes pamatskola</t>
  </si>
  <si>
    <t xml:space="preserve">20 m gara, diametrs- 2,5 cm, virves gali apstrādāti ar sintētisku materiālu, kokvilnas, </t>
  </si>
  <si>
    <t>Florbola nūjas</t>
  </si>
  <si>
    <t>Mini handbola bumba</t>
  </si>
  <si>
    <t xml:space="preserve">Mini handbola bumba </t>
  </si>
  <si>
    <t>Mini handbola piepūšamie vārti</t>
  </si>
  <si>
    <t>Izmērs: 240x160cm, svars 10kg. Stabi un pārliktnis: d=7.62cm; atbalsta stabi: d=5.08cm.
Materiāls: Stabi (caurules) - termoplastisks polimērs ar augstas izturības pavedieniem. Stūru savienojumi, tīkla turētāji, ventiļa sistēma, pumpis - termoplasta ABS. Tīkls - neilona aukla.
Krāsa: Konstrukcija - balta, tīkls - melns.
Apraksts: Vārti tiek piepildīti ar gaisu ar maksimālo spiedienu 1 bar (apm.1atm).
Droši, viegli un izturīgi. Viegli ievietojami speciāli paredzētā somā.
Divvirzienu sūknis piepildīšanai ar gaisu un gaisa izsūknēšanai. Tīkls pievienots tūlītējai lietošanai.
Piemērots jebkurai virsmai - zālājs, smiltis, asfalts, iekštelpu segumi, u.c.
Komplektā: piepūšamie vārti ar tīklu: 1 gab., divvirzienu sūknis: 1 gab., soma: 1 gab., metāla zemes stiprinājumi, smilšu maisi (bez smiltīm).</t>
  </si>
  <si>
    <t>Finanšu piedāvājums iepirkumā "Sporta preču iegāde", identifikācijas Nr. MND 2014/50</t>
  </si>
  <si>
    <t>Iestādes nosaukums</t>
  </si>
  <si>
    <t>Piedāvātā cena</t>
  </si>
  <si>
    <t>Piedāvātā līguma summa bez PVN</t>
  </si>
  <si>
    <t>PVN</t>
  </si>
  <si>
    <t>Piedāvātā līguma summa ar PVN</t>
  </si>
  <si>
    <t>Preces ražotājs/modelis</t>
  </si>
  <si>
    <t>Pretendenta tehniskais piedāvājums
Norādīt atbilst vai neatbilst</t>
  </si>
  <si>
    <t>Kāts: konusa tipa, kompozīta materiāls. Elastība: 30 mm, Roktura forma: apaļa, Lāpstiņa: Cobra blade (Balta un melna krāsa) izliekums uz kreiso pusi. Kāta garums 90cm.</t>
  </si>
  <si>
    <t>Kāts: konusa tipa, kompozīta materiāls. Elastība: 30 mm, Roktura forma: apaļa, Lāpstiņa: Cobra blade (Balta un melna krāsa) izliekums uz labo pusi. Kāta garums 90cm.</t>
  </si>
  <si>
    <t>Kāts: konusa tipa, kompozīta materiāls. Elastība: 30 mm, Roktura forma: apaļa, Lāpstiņa: Cobra blade (Balta un melna krāsa) izliekums uz labo pusi. Garums 100 cm.</t>
  </si>
  <si>
    <t>Kāts: konusa tipa, kompozīta materiāls. Elastība: 30 mm, Roktura forma: apaļa, Lāpstiņa: Cobra blade (Balta un melna krāsa) izliekums uz kreiso pusi. Garums 100 cm.</t>
  </si>
  <si>
    <t>Tīkls paredzēts 10-12 bumbu pārnēsāšanai un uzglabāšanai. Izgatavots no izturīga materiāla.</t>
  </si>
  <si>
    <t>Ražota no īpaši vulkanizētas eko gumijas, 3 slāņi. Katrs slānis atbild par atlēcienu, svaru un satvērienu. 2. izmērs.</t>
  </si>
  <si>
    <t>Ražota no īpaši vulkanizētas eko gumijas, 3 slāņi. Katrs slānis atbild par atlēcienu, svaru un satvērienu.  1. izmērs.</t>
  </si>
  <si>
    <t>Florbola nūjas paredzētas bērnudārza vecuma bērniem. Fatpipe mini bandy 65cm (vai ekvivalents). Nūjai jābūt ar IFF sertificētai.</t>
  </si>
  <si>
    <t>Elektroniskais, 60 atmiņas. Laiks, datums. Vidējais, zemākais un ātrākais rekords, taimeris.</t>
  </si>
  <si>
    <t>Paredzēta spēlēm Latvijas bērnu futbola čempionātā.
Augstas kvalitātes, maiga materiāla. Izmērs: 4.</t>
  </si>
  <si>
    <t xml:space="preserve">Izmērs: augstums 100cm. Baltā daļa 50mm platumā, melnā daļa 20mm platumā. Krāsa: balta ar melnu antenas ievietošanas daļu; Materiāls: brezenta audums; Pie tīkla stiprinās ar pašlīpošu velcro (komplektā 2 gab.) </t>
  </si>
  <si>
    <t>Molten H3X2000 vai ekvivalents
Ļoti mīksta treniņu bumba, Mīksta mākslīga āda, Dizains: X-Design. Lieliska saķere. Labi atsperīguma un lidojuma parametri.  Krāsa: zila/dzeltena. Izmērs: 3.</t>
  </si>
  <si>
    <t>Yamasaki Speed vai ekvivalents. Komplektā ietiplst 6 gab. Krāsa - balta.</t>
  </si>
  <si>
    <t>Vārtsargam UNIHOC vai ekvivalents</t>
  </si>
  <si>
    <t>Ražota no īpaši vulkanizētas eko gumijas, 3 slāņi. Katrs slānis atbild par atlecienu, svaru un satvērienu.  1. izmērs.</t>
  </si>
  <si>
    <t>Ražota no īpaši vulkanizētas eko gumijas, 3 slāņi. Katrs slānis atbild par atlecienu, svaru un satvērienu. 2. izmērs.</t>
  </si>
  <si>
    <t>Soft boulinga komplekts</t>
  </si>
  <si>
    <t>Pedāļu balansa trenažieris</t>
  </si>
  <si>
    <t>Soft boulinga komplekts. Mīksts boulinga komplekts, paredzēts bērnu rotaļām. Ķegļi izgatavoti no porolona un gumijas savienojuma. Bumba ir mīksta, izgatavota no porolona un apvilkta ar plastikātu. Soft boulingu var spēlēt gan vecāki, gan bērni.</t>
  </si>
  <si>
    <t>Pedāļu balansa trenažieris (PEDALO ORIGINAL vai ekvivalents). Kāpšļi 30x14 cm trenē visu ķermeni , lai uzlabotu stāju un kustību koordināciju prasa netraucētu slodzes maiņu starp kreiso un labo kāju.
Izmērs:44x37x22 cm; svars 6.2 kg.</t>
  </si>
  <si>
    <t>Frisbijgolfa mērķis. Plastmasas statīvs, tīkls, plastmasas pamatne, kas piepildāma ar ūdeni vai smiltīm. Komplektā 4 gab. plastmasas šķīvīši.</t>
  </si>
  <si>
    <t xml:space="preserve">Basketbola bumba Molten GF6 vai ekvivalents, Bumba paredzēta spēlēm Latvijas jaunatnes basketbola līgā.
Jaunais oficiālais 12-paneļu dizains. Izgatavota no augstākās kvalitātes ādas. 
Izmērs 6.
Augstākās kvalitātes āda, FIBA kvalitātes atzinums. Sacensību bumba. Molten (vai ekvivalents) tehnoloģijas papildina bumbu tādas īpašības kā "lipīgumu", atsperīgumu, kontroli. 
Butilkamera - maza iespēja ka notiks gaisa noplūde. Spiediens tiek noturēts vienā līmenī. Laba izvēle spēlei uz cieta seguma. 
Flat-Pebble Surface - virsma ar plakanajām "pumpiņām". Molten (vai ekvivalents) parastās "pumpiņas" ir padarītas plakanākas, kas dod lielāku saskares virsmas laukumu, neslīdīgumu un kontroli. 
Full-Flat Seam - līdzenā šuve. Padziļinājumi uz bumbas virsmas kļuvuši līdzenāki. Tas ļauj veikt pārliecinošākus un precīzākus metienus un piespēles, neatkarīgi no tā, kā turat bumbu. To ir vieglāk iegriezt metiena laikā. </t>
  </si>
  <si>
    <t>Miksa MVA200/Molten V5M5000 vai ekvivalents , Bumba paredzēta spēlēm Latvijas čempionātā Pirmajā līgā sievietēm. FIVB apstiprināta. Izmērs 5.</t>
  </si>
  <si>
    <t>Jaunmārupes pamatskola</t>
  </si>
  <si>
    <t>Molten GF7 vai ekvivalents, FIBA apstiprināta, paredzēta spēlēm Latvijas basketbola līgas otrajā divīzijā.
Jaunais oficiālais 12-paneļu dizains.
Izgatavota no augstākās kvalitātes ādas. 
Izmērs 7. 
Augstākās kvalitātes āda, FIBA kvalitātes atzinums. Sacensību bumba. Molten (vai ekvivalents) tehnoloģijas papildina bumbu tādas īpašības kā "lipīgumu", atsperīgumu, kontroli. 
Butilkamera - maza iespēja ka notiks gaisa noplūde. Spiediens tiek noturēts vienā līmenī. Laba izvēle spēlei uz cieta seguma. 
Flat-Pebble Surface - virsma ar plakanajām "pumpiņām". Molten (vai ekvivalents) parastās "pumpiņas" ir padarītas plakanākas, kas dod lielāku saskares virsmas laukumu, neslīdīgumu un kontroli. 
Full-Flat Seam - līdzenā šuve. Padziļinājumi uz bumbas virsmas kļuvuši līdzenāki. Tas ļauj veikt pārliecinošākus un precīzākus metienus un piespēles, neatkarīgi no tā, kā turat bumbu. To ir vieglāk iegriezt metiena laikā.</t>
  </si>
  <si>
    <t>Rantzows CLUB /Nike/Adidas vai ekvivalenta futbola bumba. Futbola bumbas modelis, kas paredzēts skolām. Izmērs: 4.</t>
  </si>
  <si>
    <t>Rantzows CLUB /Nike/Adidas vai ekvivalenta futbola bumba. Futbola bumbas modelis, kas paredzēts skolām. Izmērs: 3.</t>
  </si>
  <si>
    <t>Izmērs: 30cm (Komplektā 6 gab.)</t>
  </si>
  <si>
    <t>Izmērs: 15cm (Komplektā 6 gab.)</t>
  </si>
  <si>
    <t>Shot Spotz (vai ekvivalents)
Komplektā ietilpst 5 gab. Diska izmēri: 20,32 cm. Izturīgi, augsta blīvuma diski, numurēti no 1 līdz 5. Attīsta spēles laukuma izjūtu un atrašanās vietu tajā. Disku aizmugurē digitālais taimeris ar magnētu. Komplektā soma pārnēsāšanai.</t>
  </si>
  <si>
    <t>FOX40 vai FOX Dolphin vai ekvivalents
Izmantojama oficiālajās sacensībās.
Tiesnešu svilpe. Ļoti skaļa svilpe - līdz 115 decibeliem.</t>
  </si>
  <si>
    <t>Tiesneša paaugstinājums izgatavots no ar pulverkrāsu krāsotām alumīnija caurulēm. Tiesneša platformai ir augstuma regulācijas iespējas, muguras atbalsts, transportēšanas riteņi. Tiesneša platformu iespējams piestiprināt pie volejbola tīkla staba. Tiesneša platforma atbilst DIN 1270 EN standarta prasībām.</t>
  </si>
  <si>
    <t xml:space="preserve">Izmērs: augstums 100cm. Baltā daļa 50mm platumā, melnā daļa 20mm platumā. Krāsa: balta ar melnu antenas ievietošanas daļu; Materiāls: brezenta audums; Pie tīkla stiprinās ar pašlīpošu velcro (kopmlektā 2 gab.) </t>
  </si>
  <si>
    <t>Frisbijgolfa mērķis</t>
  </si>
  <si>
    <r>
      <t xml:space="preserve">Molten BGM vai ekvivalents
Telpu sacensību bumba: ideāla skolu telpu basketbolam, FIBA atzinums, Jauns 12 paneļu dizains, Poliuretāna mākslīgā āda, </t>
    </r>
    <r>
      <rPr>
        <i/>
        <sz val="12"/>
        <rFont val="Times New Roman"/>
        <family val="1"/>
        <charset val="186"/>
      </rPr>
      <t xml:space="preserve">(Deep Pebble un Scuff Resistant Cover tehnoloģijas), </t>
    </r>
    <r>
      <rPr>
        <sz val="12"/>
        <rFont val="Times New Roman"/>
        <family val="1"/>
        <charset val="186"/>
      </rPr>
      <t>Neilona šuvums, Butilkamera, Oficiālais svars un izmērs. Krāsa -oranža/gaiši brūna. Izmērs: 5</t>
    </r>
  </si>
  <si>
    <r>
      <t xml:space="preserve">Molten BGM vai ekvivalents
Telpu sacensību bumba: ideāla skolu telpu basketbolam, FIBA atzinums, Jauns 12 paneļu dizains, Poliuretāna mākslīgā āda, </t>
    </r>
    <r>
      <rPr>
        <i/>
        <sz val="12"/>
        <rFont val="Times New Roman"/>
        <family val="1"/>
        <charset val="186"/>
      </rPr>
      <t xml:space="preserve">(Deep Pebble un Scuff Resistant Cover tehnoloģijas), </t>
    </r>
    <r>
      <rPr>
        <sz val="12"/>
        <rFont val="Times New Roman"/>
        <family val="1"/>
        <charset val="186"/>
      </rPr>
      <t>Neilona šuvums, Butilkamera, Oficiālais svars un izmērs. Krāsa -oranža/gaiši brūna. Izmērs: 7</t>
    </r>
  </si>
  <si>
    <t>Spīdminton komplekti</t>
  </si>
  <si>
    <r>
      <t xml:space="preserve">Paredzēta spēlēm Latvijas bērnu futbola čempionātā.
Augstas kvalitātes, </t>
    </r>
    <r>
      <rPr>
        <sz val="12"/>
        <rFont val="Times New Roman"/>
        <family val="1"/>
        <charset val="186"/>
      </rPr>
      <t xml:space="preserve">maiga </t>
    </r>
    <r>
      <rPr>
        <sz val="12"/>
        <color theme="1"/>
        <rFont val="Times New Roman"/>
        <family val="1"/>
        <charset val="186"/>
      </rPr>
      <t>materiāla. Izmērs: 4.</t>
    </r>
  </si>
  <si>
    <r>
      <t xml:space="preserve">Pretendenta tehniskais piedāvājums
</t>
    </r>
    <r>
      <rPr>
        <sz val="12"/>
        <color theme="4"/>
        <rFont val="Times New Roman"/>
        <family val="1"/>
        <charset val="186"/>
      </rPr>
      <t>Norādīt atbilst vai neatbilst</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</si>
</sst>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14"/>
      <color theme="1"/>
      <name val="Times New Roman"/>
      <family val="1"/>
      <charset val="186"/>
    </font>
    <font>
      <sz val="14"/>
      <color theme="1" tint="4.9989318521683403E-2"/>
      <name val="Times New Roman"/>
      <family val="1"/>
      <charset val="186"/>
    </font>
    <font>
      <b/>
      <sz val="14"/>
      <color theme="1"/>
      <name val="Times New Roman"/>
      <family val="1"/>
      <charset val="186"/>
    </font>
    <font>
      <sz val="16"/>
      <color theme="1" tint="4.9989318521683403E-2"/>
      <name val="Times New Roman"/>
      <family val="1"/>
      <charset val="186"/>
    </font>
    <font>
      <b/>
      <sz val="16"/>
      <color theme="1" tint="4.9989318521683403E-2"/>
      <name val="Times New Roman"/>
      <family val="1"/>
      <charset val="186"/>
    </font>
    <font>
      <b/>
      <sz val="14"/>
      <color theme="1"/>
      <name val="Calibri"/>
      <family val="2"/>
      <charset val="186"/>
      <scheme val="minor"/>
    </font>
    <font>
      <sz val="12"/>
      <color theme="1"/>
      <name val="Times New Roman"/>
      <family val="1"/>
      <charset val="186"/>
    </font>
    <font>
      <sz val="12"/>
      <name val="Times New Roman"/>
      <family val="1"/>
      <charset val="186"/>
    </font>
    <font>
      <sz val="12"/>
      <color indexed="8"/>
      <name val="Times New Roman"/>
      <family val="1"/>
      <charset val="186"/>
    </font>
    <font>
      <i/>
      <sz val="12"/>
      <name val="Times New Roman"/>
      <family val="1"/>
      <charset val="186"/>
    </font>
    <font>
      <b/>
      <sz val="11"/>
      <color theme="1"/>
      <name val="Calibri"/>
      <family val="2"/>
      <charset val="186"/>
      <scheme val="minor"/>
    </font>
    <font>
      <b/>
      <sz val="14"/>
      <color theme="1" tint="4.9989318521683403E-2"/>
      <name val="Times New Roman"/>
      <family val="1"/>
      <charset val="186"/>
    </font>
    <font>
      <u/>
      <sz val="11"/>
      <color theme="10"/>
      <name val="Calibri"/>
      <family val="2"/>
      <charset val="186"/>
      <scheme val="minor"/>
    </font>
    <font>
      <sz val="12"/>
      <color theme="1"/>
      <name val="Times New Roman"/>
    </font>
    <font>
      <sz val="12"/>
      <color rgb="FF000000"/>
      <name val="Times New Roman"/>
      <family val="1"/>
      <charset val="186"/>
    </font>
    <font>
      <sz val="12"/>
      <color theme="4"/>
      <name val="Times New Roman"/>
      <family val="1"/>
      <charset val="186"/>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3" fillId="0" borderId="0" applyNumberFormat="0" applyFill="0" applyBorder="0" applyAlignment="0" applyProtection="0"/>
  </cellStyleXfs>
  <cellXfs count="10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14" fontId="1" fillId="0" borderId="0" xfId="0" applyNumberFormat="1" applyFont="1"/>
    <xf numFmtId="0" fontId="6" fillId="0" borderId="0" xfId="0" applyFont="1"/>
    <xf numFmtId="0" fontId="7" fillId="0" borderId="1" xfId="0" applyFont="1" applyBorder="1" applyAlignment="1">
      <alignment horizontal="center" vertical="center" wrapText="1"/>
    </xf>
    <xf numFmtId="2" fontId="7" fillId="0" borderId="1" xfId="0" applyNumberFormat="1" applyFont="1" applyBorder="1"/>
    <xf numFmtId="0" fontId="7" fillId="0" borderId="1" xfId="0" applyFont="1" applyBorder="1"/>
    <xf numFmtId="2" fontId="7" fillId="0" borderId="1" xfId="0" applyNumberFormat="1" applyFont="1" applyFill="1" applyBorder="1"/>
    <xf numFmtId="0" fontId="7" fillId="0" borderId="1"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0" xfId="0" applyFont="1" applyAlignment="1">
      <alignment horizontal="left" vertical="center"/>
    </xf>
    <xf numFmtId="0" fontId="8" fillId="0" borderId="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8" fillId="0" borderId="1" xfId="0" applyFont="1" applyFill="1" applyBorder="1" applyAlignment="1">
      <alignment horizontal="left" vertical="center" wrapText="1"/>
    </xf>
    <xf numFmtId="0" fontId="1" fillId="0" borderId="0" xfId="0" applyFont="1" applyAlignment="1"/>
    <xf numFmtId="0" fontId="7" fillId="0" borderId="1" xfId="0" applyFont="1" applyBorder="1" applyAlignment="1"/>
    <xf numFmtId="0" fontId="12" fillId="0" borderId="0" xfId="0" applyFont="1" applyAlignment="1">
      <alignment horizontal="centerContinuous"/>
    </xf>
    <xf numFmtId="0" fontId="5" fillId="0" borderId="0" xfId="0" applyFont="1" applyAlignment="1">
      <alignment horizontal="centerContinuous"/>
    </xf>
    <xf numFmtId="0" fontId="6" fillId="0" borderId="0" xfId="0" applyFont="1" applyFill="1"/>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xf numFmtId="0" fontId="7" fillId="0" borderId="1" xfId="0" applyFont="1" applyFill="1" applyBorder="1"/>
    <xf numFmtId="0" fontId="1" fillId="0" borderId="0" xfId="0" applyFont="1" applyFill="1"/>
    <xf numFmtId="0" fontId="7" fillId="0" borderId="1" xfId="0" applyFont="1" applyFill="1" applyBorder="1" applyAlignment="1">
      <alignment horizontal="left" vertical="center"/>
    </xf>
    <xf numFmtId="0" fontId="3" fillId="0" borderId="0" xfId="0" applyFont="1" applyFill="1"/>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xf numFmtId="0" fontId="7" fillId="0" borderId="1" xfId="0" applyFont="1" applyBorder="1" applyAlignment="1">
      <alignment horizont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xf numFmtId="2" fontId="7" fillId="0" borderId="7" xfId="0" applyNumberFormat="1" applyFont="1" applyBorder="1"/>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xf numFmtId="0" fontId="7" fillId="0" borderId="5" xfId="0" applyFont="1" applyBorder="1" applyAlignment="1">
      <alignment horizontal="left" vertical="center"/>
    </xf>
    <xf numFmtId="0" fontId="7" fillId="0" borderId="5" xfId="0" applyFont="1" applyBorder="1" applyAlignment="1">
      <alignment horizontal="left" vertical="center" wrapText="1"/>
    </xf>
    <xf numFmtId="0" fontId="7" fillId="0" borderId="5" xfId="0" applyFont="1" applyBorder="1" applyAlignment="1"/>
    <xf numFmtId="0" fontId="7" fillId="0" borderId="5" xfId="0" applyFont="1" applyBorder="1" applyAlignment="1">
      <alignment vertical="justify"/>
    </xf>
    <xf numFmtId="0" fontId="7" fillId="0" borderId="5" xfId="0" applyFont="1" applyBorder="1" applyAlignment="1">
      <alignment horizontal="center"/>
    </xf>
    <xf numFmtId="0" fontId="7" fillId="0" borderId="2" xfId="0" applyFont="1" applyFill="1" applyBorder="1" applyAlignment="1">
      <alignment vertical="center" wrapText="1"/>
    </xf>
    <xf numFmtId="0" fontId="7" fillId="0" borderId="2" xfId="0" applyFont="1" applyFill="1" applyBorder="1"/>
    <xf numFmtId="2" fontId="7" fillId="0" borderId="7" xfId="0" applyNumberFormat="1" applyFont="1" applyFill="1" applyBorder="1"/>
    <xf numFmtId="0" fontId="7" fillId="0" borderId="10" xfId="0" applyFont="1" applyFill="1" applyBorder="1"/>
    <xf numFmtId="0" fontId="7" fillId="0" borderId="5"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5" xfId="0" applyFont="1" applyFill="1" applyBorder="1" applyAlignment="1"/>
    <xf numFmtId="0" fontId="7" fillId="0" borderId="5" xfId="0" applyFont="1" applyFill="1" applyBorder="1" applyAlignment="1">
      <alignment vertical="justify"/>
    </xf>
    <xf numFmtId="2" fontId="7" fillId="0" borderId="11" xfId="0" applyNumberFormat="1" applyFont="1" applyFill="1" applyBorder="1"/>
    <xf numFmtId="0" fontId="7" fillId="0" borderId="10" xfId="0" applyFont="1" applyBorder="1" applyAlignment="1">
      <alignment horizontal="center" vertical="center" wrapText="1"/>
    </xf>
    <xf numFmtId="0" fontId="8" fillId="0" borderId="5"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7" fillId="0" borderId="5" xfId="0" applyFont="1" applyFill="1" applyBorder="1" applyAlignment="1">
      <alignment horizontal="center"/>
    </xf>
    <xf numFmtId="0" fontId="7" fillId="0" borderId="1" xfId="0" applyFont="1" applyBorder="1" applyAlignment="1">
      <alignment vertical="center"/>
    </xf>
    <xf numFmtId="0" fontId="7" fillId="0" borderId="6" xfId="1" applyFont="1" applyBorder="1" applyAlignment="1">
      <alignment vertical="center"/>
    </xf>
    <xf numFmtId="0" fontId="8" fillId="0" borderId="4" xfId="0" applyFont="1" applyBorder="1" applyAlignment="1">
      <alignment horizontal="left" vertical="center"/>
    </xf>
    <xf numFmtId="4" fontId="7" fillId="0" borderId="1" xfId="0" applyNumberFormat="1" applyFont="1" applyBorder="1" applyAlignment="1">
      <alignment horizontal="right"/>
    </xf>
    <xf numFmtId="4" fontId="7" fillId="0" borderId="1" xfId="0" applyNumberFormat="1" applyFont="1" applyBorder="1" applyAlignment="1"/>
    <xf numFmtId="4" fontId="7" fillId="0" borderId="4" xfId="0" applyNumberFormat="1" applyFont="1" applyBorder="1" applyAlignment="1"/>
    <xf numFmtId="0" fontId="7" fillId="0" borderId="2" xfId="0" applyFont="1" applyBorder="1" applyAlignment="1">
      <alignment horizontal="center"/>
    </xf>
    <xf numFmtId="4" fontId="7" fillId="0" borderId="2" xfId="0" applyNumberFormat="1" applyFont="1" applyBorder="1" applyAlignment="1"/>
    <xf numFmtId="4" fontId="7" fillId="0" borderId="5" xfId="0" applyNumberFormat="1" applyFont="1" applyBorder="1" applyAlignment="1"/>
    <xf numFmtId="0" fontId="0" fillId="0" borderId="1" xfId="0" applyBorder="1"/>
    <xf numFmtId="0" fontId="0" fillId="0" borderId="1" xfId="0" applyBorder="1" applyAlignment="1">
      <alignment horizontal="center"/>
    </xf>
    <xf numFmtId="0" fontId="11" fillId="0" borderId="1" xfId="0" applyFont="1" applyBorder="1" applyAlignment="1">
      <alignment horizontal="center"/>
    </xf>
    <xf numFmtId="4" fontId="0" fillId="0" borderId="1" xfId="0" applyNumberFormat="1" applyBorder="1"/>
    <xf numFmtId="0" fontId="0" fillId="0" borderId="1" xfId="0" applyBorder="1" applyAlignment="1">
      <alignment horizontal="right"/>
    </xf>
    <xf numFmtId="0" fontId="0" fillId="0" borderId="0" xfId="0" applyAlignment="1">
      <alignment horizontal="centerContinuous" wrapText="1"/>
    </xf>
    <xf numFmtId="4" fontId="11" fillId="0" borderId="1" xfId="0" applyNumberFormat="1" applyFont="1" applyBorder="1"/>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vertical="center"/>
    </xf>
    <xf numFmtId="0" fontId="7" fillId="0" borderId="5" xfId="0" applyFont="1" applyFill="1" applyBorder="1" applyAlignment="1">
      <alignment vertical="center"/>
    </xf>
    <xf numFmtId="2" fontId="7" fillId="0" borderId="1" xfId="0" applyNumberFormat="1" applyFont="1" applyBorder="1" applyAlignment="1">
      <alignment vertical="center"/>
    </xf>
    <xf numFmtId="2" fontId="7" fillId="0" borderId="7" xfId="0" applyNumberFormat="1" applyFont="1" applyFill="1" applyBorder="1" applyAlignment="1">
      <alignment vertical="center"/>
    </xf>
    <xf numFmtId="2" fontId="7" fillId="0" borderId="1" xfId="0" applyNumberFormat="1" applyFont="1" applyFill="1" applyBorder="1" applyAlignment="1">
      <alignment vertical="center"/>
    </xf>
    <xf numFmtId="0" fontId="14" fillId="0" borderId="1" xfId="0" applyFont="1" applyFill="1" applyBorder="1" applyAlignment="1">
      <alignment horizontal="center" vertical="center"/>
    </xf>
    <xf numFmtId="0" fontId="7" fillId="0" borderId="1" xfId="0" applyFont="1" applyFill="1" applyBorder="1" applyAlignment="1">
      <alignment horizontal="center" vertical="center"/>
    </xf>
    <xf numFmtId="2" fontId="8" fillId="0" borderId="7" xfId="0" applyNumberFormat="1" applyFont="1" applyFill="1" applyBorder="1" applyAlignment="1">
      <alignment vertical="center"/>
    </xf>
    <xf numFmtId="0" fontId="7" fillId="0" borderId="5" xfId="0" applyFont="1" applyFill="1" applyBorder="1" applyAlignment="1">
      <alignment horizontal="center" vertical="center"/>
    </xf>
    <xf numFmtId="2" fontId="7" fillId="0" borderId="11" xfId="0" applyNumberFormat="1" applyFont="1" applyFill="1" applyBorder="1" applyAlignment="1">
      <alignment vertical="center"/>
    </xf>
    <xf numFmtId="0" fontId="14" fillId="0" borderId="1" xfId="0" applyFont="1" applyBorder="1" applyAlignment="1">
      <alignment horizontal="center"/>
    </xf>
    <xf numFmtId="4" fontId="14" fillId="0" borderId="1" xfId="0" applyNumberFormat="1" applyFont="1" applyBorder="1" applyAlignment="1"/>
    <xf numFmtId="0" fontId="7" fillId="0" borderId="8" xfId="0" applyFont="1" applyBorder="1" applyAlignment="1">
      <alignment horizontal="center" vertical="center" wrapText="1"/>
    </xf>
    <xf numFmtId="0" fontId="7" fillId="0" borderId="6" xfId="0" applyFont="1" applyBorder="1" applyAlignment="1">
      <alignment horizontal="left" vertical="center"/>
    </xf>
    <xf numFmtId="0" fontId="7" fillId="0" borderId="6"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left" vertical="center"/>
    </xf>
  </cellXfs>
  <cellStyles count="2">
    <cellStyle name="Hyperlink" xfId="1" builtinId="8"/>
    <cellStyle name="Normal" xfId="0" builtinId="0"/>
  </cellStyles>
  <dxfs count="45">
    <dxf>
      <font>
        <b val="0"/>
        <i val="0"/>
        <strike val="0"/>
        <condense val="0"/>
        <extend val="0"/>
        <outline val="0"/>
        <shadow val="0"/>
        <u val="none"/>
        <vertAlign val="baseline"/>
        <sz val="12"/>
        <color theme="1"/>
        <name val="Times New Roman"/>
        <scheme val="none"/>
      </font>
      <numFmt numFmtId="2" formatCode="0.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Times New Roman"/>
        <scheme val="none"/>
      </font>
    </dxf>
    <dxf>
      <font>
        <b val="0"/>
        <i val="0"/>
        <strike val="0"/>
        <condense val="0"/>
        <extend val="0"/>
        <outline val="0"/>
        <shadow val="0"/>
        <u val="none"/>
        <vertAlign val="baseline"/>
        <sz val="12"/>
        <color theme="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2" formatCode="0.00"/>
      <fill>
        <patternFill patternType="solid">
          <fgColor indexed="64"/>
          <bgColor rgb="FF92D05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2" formatCode="0.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vertical="center" textRotation="0" wrapText="0" indent="0" justifyLastLine="0" shrinkToFit="0" readingOrder="0"/>
    </dxf>
    <dxf>
      <alignment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outline="0">
        <right style="thin">
          <color indexed="64"/>
        </right>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le3" displayName="Table3" ref="B5:J43" totalsRowShown="0" headerRowDxfId="44" headerRowBorderDxfId="43" tableBorderDxfId="42" totalsRowBorderDxfId="41">
  <autoFilter ref="B5:J43"/>
  <tableColumns count="9">
    <tableColumn id="1" name="Nr.p.k."/>
    <tableColumn id="2" name="Preces nosaukums"/>
    <tableColumn id="3" name="Tehniskā specifikācija" dataDxfId="40"/>
    <tableColumn id="8" name="Pretendenta tehniskais piedāvājums_x000a_Norādīt atbilst vai neatbilst" dataDxfId="39"/>
    <tableColumn id="9" name="Preces ražotājs/modelis" dataDxfId="38"/>
    <tableColumn id="4" name="Mērvienība" dataDxfId="37"/>
    <tableColumn id="5" name="Daudzums" dataDxfId="36"/>
    <tableColumn id="6" name="Cena EUR par vienību bez PVN" dataDxfId="35"/>
    <tableColumn id="7" name="Cena par plānoto apjomu EUR bez PVN" dataDxfId="34"/>
  </tableColumns>
  <tableStyleInfo showFirstColumn="0" showLastColumn="0" showRowStripes="1" showColumnStripes="0"/>
</table>
</file>

<file path=xl/tables/table2.xml><?xml version="1.0" encoding="utf-8"?>
<table xmlns="http://schemas.openxmlformats.org/spreadsheetml/2006/main" id="5" name="Table5" displayName="Table5" ref="B5:J21" totalsRowShown="0" headerRowDxfId="33" headerRowBorderDxfId="32" tableBorderDxfId="31" totalsRowBorderDxfId="30">
  <autoFilter ref="B5:J21"/>
  <tableColumns count="9">
    <tableColumn id="1" name="Nr.p.k."/>
    <tableColumn id="2" name="Preces nosaukums"/>
    <tableColumn id="3" name="Tehniskā specifikācija" dataDxfId="29"/>
    <tableColumn id="9" name="Pretendenta tehniskais piedāvājums_x000a_Norādīt atbilst vai neatbilst" dataDxfId="28"/>
    <tableColumn id="8" name="Preces ražotājs/modelis" dataDxfId="27"/>
    <tableColumn id="4" name="Mērvienība" dataDxfId="26"/>
    <tableColumn id="5" name="Daudzums" dataDxfId="25"/>
    <tableColumn id="6" name="Cena EUR par vienību bez PVN"/>
    <tableColumn id="7" name="Cena par plānoto apjomu EUR bez PVN" dataDxfId="24"/>
  </tableColumns>
  <tableStyleInfo showFirstColumn="0" showLastColumn="0" showRowStripes="1" showColumnStripes="0"/>
</table>
</file>

<file path=xl/tables/table3.xml><?xml version="1.0" encoding="utf-8"?>
<table xmlns="http://schemas.openxmlformats.org/spreadsheetml/2006/main" id="1" name="Table1" displayName="Table1" ref="B5:J35" totalsRowShown="0" headerRowDxfId="23" headerRowBorderDxfId="22" tableBorderDxfId="21" totalsRowBorderDxfId="20">
  <autoFilter ref="B5:J35"/>
  <tableColumns count="9">
    <tableColumn id="1" name="Nr.p.k." dataDxfId="19"/>
    <tableColumn id="2" name="Preces nosaukums" dataDxfId="18"/>
    <tableColumn id="3" name="Tehniskā specifikācija" dataDxfId="17"/>
    <tableColumn id="9" name="Pretendenta tehniskais piedāvājums_x000a_Norādīt atbilst vai neatbilst" dataDxfId="16"/>
    <tableColumn id="8" name="Preces ražotājs/modelis" dataDxfId="15"/>
    <tableColumn id="4" name="Mērvienība" dataDxfId="14"/>
    <tableColumn id="5" name="Daudzums" dataDxfId="13"/>
    <tableColumn id="6" name="Cena EUR par vienību bez PVN"/>
    <tableColumn id="7" name="Cena par plānoto apjomu EUR bez PVN" dataDxfId="12"/>
  </tableColumns>
  <tableStyleInfo showFirstColumn="0" showLastColumn="0" showRowStripes="1" showColumnStripes="0"/>
</table>
</file>

<file path=xl/tables/table4.xml><?xml version="1.0" encoding="utf-8"?>
<table xmlns="http://schemas.openxmlformats.org/spreadsheetml/2006/main" id="4" name="Table4" displayName="Table4" ref="B5:J20" totalsRowShown="0" headerRowDxfId="11" headerRowBorderDxfId="10" tableBorderDxfId="9">
  <autoFilter ref="B5:J20"/>
  <tableColumns count="9">
    <tableColumn id="1" name="Nr.p.k." dataDxfId="8"/>
    <tableColumn id="2" name="Preces nosaukums" dataDxfId="7"/>
    <tableColumn id="3" name="Tehniskā specifikācija" dataDxfId="6"/>
    <tableColumn id="9" name="Pretendenta tehniskais piedāvājums_x000a_Norādīt atbilst vai neatbilst" dataDxfId="5"/>
    <tableColumn id="8" name="Preces ražotājs/modelis" dataDxfId="4"/>
    <tableColumn id="4" name="Mērvienība" dataDxfId="3"/>
    <tableColumn id="5" name="Daudzums" dataDxfId="2"/>
    <tableColumn id="6" name="Cena EUR par vienību bez PVN" dataDxfId="1"/>
    <tableColumn id="7" name="Cena par plānoto apjomu EUR bez PV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
  <sheetViews>
    <sheetView workbookViewId="0">
      <pane ySplit="3" topLeftCell="A4" activePane="bottomLeft" state="frozen"/>
      <selection pane="bottomLeft" activeCell="B25" sqref="B25"/>
    </sheetView>
  </sheetViews>
  <sheetFormatPr defaultRowHeight="15" x14ac:dyDescent="0.25"/>
  <cols>
    <col min="2" max="2" width="46.28515625" customWidth="1"/>
    <col min="3" max="3" width="18.85546875" customWidth="1"/>
  </cols>
  <sheetData>
    <row r="3" spans="1:3" ht="30" x14ac:dyDescent="0.25">
      <c r="A3" s="85" t="s">
        <v>111</v>
      </c>
      <c r="B3" s="85"/>
      <c r="C3" s="85"/>
    </row>
    <row r="5" spans="1:3" x14ac:dyDescent="0.25">
      <c r="A5" s="82" t="s">
        <v>78</v>
      </c>
      <c r="B5" s="82" t="s">
        <v>112</v>
      </c>
      <c r="C5" s="82" t="s">
        <v>113</v>
      </c>
    </row>
    <row r="6" spans="1:3" x14ac:dyDescent="0.25">
      <c r="A6" s="81">
        <v>1</v>
      </c>
      <c r="B6" s="80" t="str">
        <f>'Marupes sporta centrs'!B3</f>
        <v>Mārupes sporta centrs</v>
      </c>
      <c r="C6" s="83">
        <f>'Marupes sporta centrs'!J41</f>
        <v>0</v>
      </c>
    </row>
    <row r="7" spans="1:3" x14ac:dyDescent="0.25">
      <c r="A7" s="81">
        <v>2</v>
      </c>
      <c r="B7" s="80" t="str">
        <f>'Mārupes vidusskola'!B3</f>
        <v>Mārupes vidusskola</v>
      </c>
      <c r="C7" s="83">
        <f>'Mārupes vidusskola'!J19</f>
        <v>0</v>
      </c>
    </row>
    <row r="8" spans="1:3" x14ac:dyDescent="0.25">
      <c r="A8" s="81">
        <v>3</v>
      </c>
      <c r="B8" s="80" t="str">
        <f>'Jaunmārupes pamatskola'!B3</f>
        <v>Jaunmārupes pamatskola</v>
      </c>
      <c r="C8" s="83">
        <f>'Jaunmārupes pamatskola'!J33</f>
        <v>0</v>
      </c>
    </row>
    <row r="9" spans="1:3" x14ac:dyDescent="0.25">
      <c r="A9" s="81">
        <v>4</v>
      </c>
      <c r="B9" s="80" t="str">
        <f>'Mārupes pamatskola'!B3</f>
        <v>Mārupes pamatskola</v>
      </c>
      <c r="C9" s="83">
        <f>'Mārupes pamatskola'!J18</f>
        <v>0</v>
      </c>
    </row>
    <row r="10" spans="1:3" x14ac:dyDescent="0.25">
      <c r="A10" s="80"/>
      <c r="B10" s="84" t="s">
        <v>114</v>
      </c>
      <c r="C10" s="86">
        <f>SUM(C6:C9)</f>
        <v>0</v>
      </c>
    </row>
    <row r="11" spans="1:3" x14ac:dyDescent="0.25">
      <c r="A11" s="80"/>
      <c r="B11" s="84" t="s">
        <v>115</v>
      </c>
      <c r="C11" s="83">
        <f>ROUND(C10*21%,2)</f>
        <v>0</v>
      </c>
    </row>
    <row r="12" spans="1:3" x14ac:dyDescent="0.25">
      <c r="A12" s="80"/>
      <c r="B12" s="84" t="s">
        <v>116</v>
      </c>
      <c r="C12" s="83">
        <f>SUM(C10:C11)</f>
        <v>0</v>
      </c>
    </row>
  </sheetData>
  <pageMargins left="1.1811023622047245"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70" zoomScaleNormal="70" workbookViewId="0">
      <pane xSplit="4" ySplit="5" topLeftCell="E39" activePane="bottomRight" state="frozen"/>
      <selection pane="topRight" activeCell="E1" sqref="E1"/>
      <selection pane="bottomLeft" activeCell="A6" sqref="A6"/>
      <selection pane="bottomRight" activeCell="C39" sqref="C39"/>
    </sheetView>
  </sheetViews>
  <sheetFormatPr defaultColWidth="8.85546875" defaultRowHeight="18.75" x14ac:dyDescent="0.3"/>
  <cols>
    <col min="1" max="1" width="8.85546875" style="1"/>
    <col min="2" max="2" width="8" style="3" customWidth="1"/>
    <col min="3" max="3" width="37.140625" style="20" bestFit="1" customWidth="1"/>
    <col min="4" max="4" width="48.5703125" style="25" customWidth="1"/>
    <col min="5" max="5" width="29.42578125" style="25" customWidth="1"/>
    <col min="6" max="6" width="25.28515625" style="25" customWidth="1"/>
    <col min="7" max="7" width="12.85546875" style="1" customWidth="1"/>
    <col min="8" max="8" width="10.85546875" style="27" customWidth="1"/>
    <col min="9" max="9" width="20.28515625" style="1" customWidth="1"/>
    <col min="10" max="10" width="23.85546875" style="1" customWidth="1"/>
    <col min="11" max="16384" width="8.85546875" style="1"/>
  </cols>
  <sheetData>
    <row r="1" spans="1:10" ht="20.25" x14ac:dyDescent="0.3">
      <c r="B1" s="2"/>
      <c r="C1" s="15"/>
      <c r="D1" s="22"/>
      <c r="F1" s="22"/>
      <c r="G1" s="4"/>
    </row>
    <row r="2" spans="1:10" ht="20.25" x14ac:dyDescent="0.3">
      <c r="B2" s="2"/>
      <c r="C2" s="16"/>
      <c r="D2" s="23"/>
      <c r="E2" s="23"/>
      <c r="F2" s="23"/>
      <c r="G2" s="5"/>
    </row>
    <row r="3" spans="1:10" ht="20.25" customHeight="1" x14ac:dyDescent="0.3">
      <c r="B3" s="30" t="s">
        <v>99</v>
      </c>
      <c r="C3" s="29"/>
      <c r="D3" s="29"/>
      <c r="E3" s="29"/>
      <c r="F3" s="29"/>
      <c r="G3" s="29"/>
      <c r="H3" s="29"/>
      <c r="I3" s="29"/>
      <c r="J3" s="29"/>
    </row>
    <row r="4" spans="1:10" x14ac:dyDescent="0.3">
      <c r="C4" s="17"/>
      <c r="D4" s="24"/>
      <c r="E4" s="24"/>
      <c r="F4" s="24"/>
      <c r="G4" s="2"/>
    </row>
    <row r="5" spans="1:10" ht="47.25" x14ac:dyDescent="0.3">
      <c r="A5" s="7"/>
      <c r="B5" s="48" t="s">
        <v>78</v>
      </c>
      <c r="C5" s="49" t="s">
        <v>9</v>
      </c>
      <c r="D5" s="49" t="s">
        <v>10</v>
      </c>
      <c r="E5" s="49" t="s">
        <v>118</v>
      </c>
      <c r="F5" s="49" t="s">
        <v>117</v>
      </c>
      <c r="G5" s="49" t="s">
        <v>8</v>
      </c>
      <c r="H5" s="49" t="s">
        <v>103</v>
      </c>
      <c r="I5" s="49" t="s">
        <v>2</v>
      </c>
      <c r="J5" s="50" t="s">
        <v>102</v>
      </c>
    </row>
    <row r="6" spans="1:10" ht="31.5" x14ac:dyDescent="0.3">
      <c r="A6" s="7"/>
      <c r="B6" s="45">
        <v>1</v>
      </c>
      <c r="C6" s="18" t="s">
        <v>11</v>
      </c>
      <c r="D6" s="18" t="s">
        <v>12</v>
      </c>
      <c r="E6" s="18"/>
      <c r="F6" s="18"/>
      <c r="G6" s="8" t="s">
        <v>36</v>
      </c>
      <c r="H6" s="89">
        <v>4</v>
      </c>
      <c r="I6" s="92"/>
      <c r="J6" s="93">
        <f>ROUND(H6*I6,2)</f>
        <v>0</v>
      </c>
    </row>
    <row r="7" spans="1:10" x14ac:dyDescent="0.3">
      <c r="A7" s="7"/>
      <c r="B7" s="45">
        <v>2</v>
      </c>
      <c r="C7" s="13" t="s">
        <v>13</v>
      </c>
      <c r="D7" s="18" t="s">
        <v>14</v>
      </c>
      <c r="E7" s="18"/>
      <c r="F7" s="18"/>
      <c r="G7" s="89" t="s">
        <v>36</v>
      </c>
      <c r="H7" s="89">
        <v>8</v>
      </c>
      <c r="I7" s="92"/>
      <c r="J7" s="93">
        <f t="shared" ref="J7:J34" si="0">ROUND(H7*I7,2)</f>
        <v>0</v>
      </c>
    </row>
    <row r="8" spans="1:10" ht="220.5" x14ac:dyDescent="0.3">
      <c r="A8" s="7"/>
      <c r="B8" s="45">
        <v>3</v>
      </c>
      <c r="C8" s="18" t="s">
        <v>15</v>
      </c>
      <c r="D8" s="18" t="s">
        <v>74</v>
      </c>
      <c r="E8" s="18"/>
      <c r="F8" s="18"/>
      <c r="G8" s="8" t="s">
        <v>36</v>
      </c>
      <c r="H8" s="89">
        <v>3</v>
      </c>
      <c r="I8" s="92"/>
      <c r="J8" s="93">
        <f t="shared" si="0"/>
        <v>0</v>
      </c>
    </row>
    <row r="9" spans="1:10" ht="110.25" x14ac:dyDescent="0.3">
      <c r="A9" s="7"/>
      <c r="B9" s="45">
        <v>4</v>
      </c>
      <c r="C9" s="18" t="s">
        <v>16</v>
      </c>
      <c r="D9" s="18" t="s">
        <v>91</v>
      </c>
      <c r="E9" s="18"/>
      <c r="F9" s="18"/>
      <c r="G9" s="8" t="s">
        <v>20</v>
      </c>
      <c r="H9" s="89">
        <v>3</v>
      </c>
      <c r="I9" s="94"/>
      <c r="J9" s="93">
        <f t="shared" si="0"/>
        <v>0</v>
      </c>
    </row>
    <row r="10" spans="1:10" ht="78.75" x14ac:dyDescent="0.3">
      <c r="A10" s="7"/>
      <c r="B10" s="45">
        <v>5</v>
      </c>
      <c r="C10" s="18" t="s">
        <v>17</v>
      </c>
      <c r="D10" s="18" t="s">
        <v>151</v>
      </c>
      <c r="E10" s="18"/>
      <c r="F10" s="18"/>
      <c r="G10" s="8" t="s">
        <v>20</v>
      </c>
      <c r="H10" s="89">
        <v>4</v>
      </c>
      <c r="I10" s="94"/>
      <c r="J10" s="93">
        <f t="shared" si="0"/>
        <v>0</v>
      </c>
    </row>
    <row r="11" spans="1:10" ht="63" x14ac:dyDescent="0.3">
      <c r="A11" s="7"/>
      <c r="B11" s="45">
        <v>6</v>
      </c>
      <c r="C11" s="18" t="s">
        <v>33</v>
      </c>
      <c r="D11" s="18" t="s">
        <v>87</v>
      </c>
      <c r="E11" s="18"/>
      <c r="F11" s="18"/>
      <c r="G11" s="8" t="s">
        <v>36</v>
      </c>
      <c r="H11" s="89">
        <v>16</v>
      </c>
      <c r="I11" s="94"/>
      <c r="J11" s="93">
        <f t="shared" si="0"/>
        <v>0</v>
      </c>
    </row>
    <row r="12" spans="1:10" ht="31.5" x14ac:dyDescent="0.3">
      <c r="A12" s="7"/>
      <c r="B12" s="45">
        <v>7</v>
      </c>
      <c r="C12" s="18" t="s">
        <v>88</v>
      </c>
      <c r="D12" s="18" t="s">
        <v>89</v>
      </c>
      <c r="E12" s="18"/>
      <c r="F12" s="18"/>
      <c r="G12" s="8" t="s">
        <v>36</v>
      </c>
      <c r="H12" s="89">
        <v>2</v>
      </c>
      <c r="I12" s="94"/>
      <c r="J12" s="93">
        <f t="shared" si="0"/>
        <v>0</v>
      </c>
    </row>
    <row r="13" spans="1:10" ht="31.5" x14ac:dyDescent="0.3">
      <c r="A13" s="7"/>
      <c r="B13" s="45">
        <v>8</v>
      </c>
      <c r="C13" s="18" t="s">
        <v>57</v>
      </c>
      <c r="D13" s="18" t="s">
        <v>58</v>
      </c>
      <c r="E13" s="18"/>
      <c r="F13" s="18"/>
      <c r="G13" s="8" t="s">
        <v>36</v>
      </c>
      <c r="H13" s="89">
        <v>1</v>
      </c>
      <c r="I13" s="94"/>
      <c r="J13" s="93">
        <f t="shared" si="0"/>
        <v>0</v>
      </c>
    </row>
    <row r="14" spans="1:10" ht="94.5" x14ac:dyDescent="0.3">
      <c r="A14" s="7"/>
      <c r="B14" s="45">
        <v>9</v>
      </c>
      <c r="C14" s="18" t="s">
        <v>90</v>
      </c>
      <c r="D14" s="18" t="s">
        <v>150</v>
      </c>
      <c r="E14" s="18"/>
      <c r="F14" s="18"/>
      <c r="G14" s="8" t="s">
        <v>36</v>
      </c>
      <c r="H14" s="89">
        <v>1</v>
      </c>
      <c r="I14" s="94"/>
      <c r="J14" s="93">
        <f t="shared" si="0"/>
        <v>0</v>
      </c>
    </row>
    <row r="15" spans="1:10" x14ac:dyDescent="0.3">
      <c r="A15" s="7"/>
      <c r="B15" s="45">
        <v>10</v>
      </c>
      <c r="C15" s="18" t="s">
        <v>18</v>
      </c>
      <c r="D15" s="18" t="s">
        <v>19</v>
      </c>
      <c r="E15" s="18"/>
      <c r="F15" s="18"/>
      <c r="G15" s="8" t="s">
        <v>20</v>
      </c>
      <c r="H15" s="89">
        <v>1</v>
      </c>
      <c r="I15" s="94"/>
      <c r="J15" s="93">
        <f t="shared" si="0"/>
        <v>0</v>
      </c>
    </row>
    <row r="16" spans="1:10" x14ac:dyDescent="0.3">
      <c r="A16" s="7"/>
      <c r="B16" s="45">
        <v>11</v>
      </c>
      <c r="C16" s="18" t="s">
        <v>82</v>
      </c>
      <c r="D16" s="18" t="s">
        <v>21</v>
      </c>
      <c r="E16" s="18"/>
      <c r="F16" s="18"/>
      <c r="G16" s="8" t="s">
        <v>36</v>
      </c>
      <c r="H16" s="89">
        <v>20</v>
      </c>
      <c r="I16" s="92"/>
      <c r="J16" s="93">
        <f t="shared" si="0"/>
        <v>0</v>
      </c>
    </row>
    <row r="17" spans="1:10" ht="31.5" x14ac:dyDescent="0.3">
      <c r="A17" s="7"/>
      <c r="B17" s="45">
        <v>12</v>
      </c>
      <c r="C17" s="18" t="s">
        <v>22</v>
      </c>
      <c r="D17" s="21" t="s">
        <v>128</v>
      </c>
      <c r="E17" s="21"/>
      <c r="F17" s="21"/>
      <c r="G17" s="8" t="s">
        <v>36</v>
      </c>
      <c r="H17" s="89">
        <v>10</v>
      </c>
      <c r="I17" s="92"/>
      <c r="J17" s="93">
        <f t="shared" si="0"/>
        <v>0</v>
      </c>
    </row>
    <row r="18" spans="1:10" ht="47.25" x14ac:dyDescent="0.3">
      <c r="A18" s="7"/>
      <c r="B18" s="45">
        <v>13</v>
      </c>
      <c r="C18" s="18" t="s">
        <v>23</v>
      </c>
      <c r="D18" s="18" t="s">
        <v>24</v>
      </c>
      <c r="E18" s="18"/>
      <c r="F18" s="18"/>
      <c r="G18" s="8" t="s">
        <v>20</v>
      </c>
      <c r="H18" s="89">
        <v>2</v>
      </c>
      <c r="I18" s="92"/>
      <c r="J18" s="93">
        <f t="shared" si="0"/>
        <v>0</v>
      </c>
    </row>
    <row r="19" spans="1:10" ht="47.25" x14ac:dyDescent="0.3">
      <c r="A19" s="7"/>
      <c r="B19" s="45">
        <v>14</v>
      </c>
      <c r="C19" s="18" t="s">
        <v>25</v>
      </c>
      <c r="D19" s="18" t="s">
        <v>26</v>
      </c>
      <c r="E19" s="18"/>
      <c r="F19" s="18"/>
      <c r="G19" s="8" t="s">
        <v>36</v>
      </c>
      <c r="H19" s="89">
        <v>6</v>
      </c>
      <c r="I19" s="92"/>
      <c r="J19" s="93">
        <f t="shared" si="0"/>
        <v>0</v>
      </c>
    </row>
    <row r="20" spans="1:10" ht="63" x14ac:dyDescent="0.3">
      <c r="A20" s="7"/>
      <c r="B20" s="45">
        <v>15</v>
      </c>
      <c r="C20" s="18" t="s">
        <v>27</v>
      </c>
      <c r="D20" s="18" t="s">
        <v>28</v>
      </c>
      <c r="E20" s="18"/>
      <c r="F20" s="18"/>
      <c r="G20" s="8" t="s">
        <v>36</v>
      </c>
      <c r="H20" s="89">
        <v>6</v>
      </c>
      <c r="I20" s="92"/>
      <c r="J20" s="93">
        <f t="shared" si="0"/>
        <v>0</v>
      </c>
    </row>
    <row r="21" spans="1:10" ht="31.5" x14ac:dyDescent="0.3">
      <c r="A21" s="7"/>
      <c r="B21" s="45">
        <v>16</v>
      </c>
      <c r="C21" s="18" t="s">
        <v>29</v>
      </c>
      <c r="D21" s="18" t="s">
        <v>30</v>
      </c>
      <c r="E21" s="18"/>
      <c r="F21" s="18"/>
      <c r="G21" s="8" t="s">
        <v>36</v>
      </c>
      <c r="H21" s="89">
        <v>1</v>
      </c>
      <c r="I21" s="92"/>
      <c r="J21" s="93">
        <f t="shared" si="0"/>
        <v>0</v>
      </c>
    </row>
    <row r="22" spans="1:10" ht="47.25" x14ac:dyDescent="0.3">
      <c r="A22" s="7"/>
      <c r="B22" s="45">
        <v>17</v>
      </c>
      <c r="C22" s="18" t="s">
        <v>31</v>
      </c>
      <c r="D22" s="18" t="s">
        <v>83</v>
      </c>
      <c r="E22" s="18"/>
      <c r="F22" s="18"/>
      <c r="G22" s="8" t="s">
        <v>36</v>
      </c>
      <c r="H22" s="89">
        <v>12</v>
      </c>
      <c r="I22" s="92"/>
      <c r="J22" s="93">
        <f t="shared" si="0"/>
        <v>0</v>
      </c>
    </row>
    <row r="23" spans="1:10" ht="31.5" x14ac:dyDescent="0.3">
      <c r="A23" s="7"/>
      <c r="B23" s="45">
        <v>18</v>
      </c>
      <c r="C23" s="18" t="s">
        <v>31</v>
      </c>
      <c r="D23" s="18" t="s">
        <v>84</v>
      </c>
      <c r="E23" s="18"/>
      <c r="F23" s="18"/>
      <c r="G23" s="8" t="s">
        <v>36</v>
      </c>
      <c r="H23" s="89">
        <v>12</v>
      </c>
      <c r="I23" s="92"/>
      <c r="J23" s="93">
        <f t="shared" si="0"/>
        <v>0</v>
      </c>
    </row>
    <row r="24" spans="1:10" ht="31.5" x14ac:dyDescent="0.3">
      <c r="A24" s="7"/>
      <c r="B24" s="45">
        <v>19</v>
      </c>
      <c r="C24" s="18" t="s">
        <v>31</v>
      </c>
      <c r="D24" s="21" t="s">
        <v>85</v>
      </c>
      <c r="E24" s="21"/>
      <c r="F24" s="21"/>
      <c r="G24" s="8" t="s">
        <v>36</v>
      </c>
      <c r="H24" s="89">
        <v>12</v>
      </c>
      <c r="I24" s="92"/>
      <c r="J24" s="93">
        <f t="shared" si="0"/>
        <v>0</v>
      </c>
    </row>
    <row r="25" spans="1:10" x14ac:dyDescent="0.3">
      <c r="A25" s="7"/>
      <c r="B25" s="45">
        <v>20</v>
      </c>
      <c r="C25" s="18" t="s">
        <v>6</v>
      </c>
      <c r="D25" s="18" t="s">
        <v>32</v>
      </c>
      <c r="E25" s="18"/>
      <c r="F25" s="18"/>
      <c r="G25" s="8" t="s">
        <v>36</v>
      </c>
      <c r="H25" s="89">
        <v>15</v>
      </c>
      <c r="I25" s="92"/>
      <c r="J25" s="93">
        <f t="shared" si="0"/>
        <v>0</v>
      </c>
    </row>
    <row r="26" spans="1:10" ht="94.5" x14ac:dyDescent="0.3">
      <c r="A26" s="7"/>
      <c r="B26" s="45">
        <v>21</v>
      </c>
      <c r="C26" s="18" t="s">
        <v>33</v>
      </c>
      <c r="D26" s="21" t="s">
        <v>86</v>
      </c>
      <c r="E26" s="21"/>
      <c r="F26" s="21"/>
      <c r="G26" s="8" t="s">
        <v>36</v>
      </c>
      <c r="H26" s="89">
        <v>8</v>
      </c>
      <c r="I26" s="92"/>
      <c r="J26" s="93">
        <f t="shared" si="0"/>
        <v>0</v>
      </c>
    </row>
    <row r="27" spans="1:10" ht="78.75" x14ac:dyDescent="0.3">
      <c r="A27" s="7"/>
      <c r="B27" s="45">
        <v>22</v>
      </c>
      <c r="C27" s="18" t="s">
        <v>34</v>
      </c>
      <c r="D27" s="18" t="s">
        <v>93</v>
      </c>
      <c r="E27" s="18"/>
      <c r="F27" s="18"/>
      <c r="G27" s="8" t="s">
        <v>36</v>
      </c>
      <c r="H27" s="89">
        <v>2</v>
      </c>
      <c r="I27" s="92"/>
      <c r="J27" s="93">
        <f t="shared" si="0"/>
        <v>0</v>
      </c>
    </row>
    <row r="28" spans="1:10" x14ac:dyDescent="0.3">
      <c r="A28" s="7"/>
      <c r="B28" s="45">
        <v>23</v>
      </c>
      <c r="C28" s="18" t="s">
        <v>35</v>
      </c>
      <c r="D28" s="21" t="s">
        <v>146</v>
      </c>
      <c r="E28" s="21"/>
      <c r="F28" s="21"/>
      <c r="G28" s="8" t="s">
        <v>20</v>
      </c>
      <c r="H28" s="89">
        <v>1</v>
      </c>
      <c r="I28" s="92"/>
      <c r="J28" s="93">
        <f t="shared" si="0"/>
        <v>0</v>
      </c>
    </row>
    <row r="29" spans="1:10" x14ac:dyDescent="0.3">
      <c r="A29" s="7"/>
      <c r="B29" s="45">
        <v>24</v>
      </c>
      <c r="C29" s="18" t="s">
        <v>35</v>
      </c>
      <c r="D29" s="21" t="s">
        <v>147</v>
      </c>
      <c r="E29" s="21"/>
      <c r="F29" s="21"/>
      <c r="G29" s="8" t="s">
        <v>20</v>
      </c>
      <c r="H29" s="89">
        <v>1</v>
      </c>
      <c r="I29" s="92"/>
      <c r="J29" s="93">
        <f t="shared" si="0"/>
        <v>0</v>
      </c>
    </row>
    <row r="30" spans="1:10" ht="63" x14ac:dyDescent="0.3">
      <c r="A30" s="7"/>
      <c r="B30" s="45">
        <v>25</v>
      </c>
      <c r="C30" s="18" t="s">
        <v>13</v>
      </c>
      <c r="D30" s="18" t="s">
        <v>149</v>
      </c>
      <c r="E30" s="18"/>
      <c r="F30" s="18"/>
      <c r="G30" s="8" t="s">
        <v>36</v>
      </c>
      <c r="H30" s="89">
        <v>6</v>
      </c>
      <c r="I30" s="92"/>
      <c r="J30" s="93">
        <f t="shared" si="0"/>
        <v>0</v>
      </c>
    </row>
    <row r="31" spans="1:10" ht="94.5" x14ac:dyDescent="0.3">
      <c r="A31" s="7"/>
      <c r="B31" s="45">
        <v>26</v>
      </c>
      <c r="C31" s="13" t="s">
        <v>37</v>
      </c>
      <c r="D31" s="21" t="s">
        <v>148</v>
      </c>
      <c r="E31" s="21"/>
      <c r="F31" s="21"/>
      <c r="G31" s="8" t="s">
        <v>20</v>
      </c>
      <c r="H31" s="89">
        <v>3</v>
      </c>
      <c r="I31" s="92"/>
      <c r="J31" s="93">
        <f t="shared" si="0"/>
        <v>0</v>
      </c>
    </row>
    <row r="32" spans="1:10" ht="31.5" x14ac:dyDescent="0.3">
      <c r="A32" s="7"/>
      <c r="B32" s="45">
        <v>27</v>
      </c>
      <c r="C32" s="18" t="s">
        <v>38</v>
      </c>
      <c r="D32" s="18" t="s">
        <v>127</v>
      </c>
      <c r="E32" s="18"/>
      <c r="F32" s="18"/>
      <c r="G32" s="8" t="s">
        <v>36</v>
      </c>
      <c r="H32" s="89">
        <v>8</v>
      </c>
      <c r="I32" s="92"/>
      <c r="J32" s="93">
        <f t="shared" si="0"/>
        <v>0</v>
      </c>
    </row>
    <row r="33" spans="1:10" ht="31.5" x14ac:dyDescent="0.3">
      <c r="A33" s="7"/>
      <c r="B33" s="45">
        <v>28</v>
      </c>
      <c r="C33" s="18" t="s">
        <v>39</v>
      </c>
      <c r="D33" s="18" t="s">
        <v>40</v>
      </c>
      <c r="E33" s="18"/>
      <c r="F33" s="18"/>
      <c r="G33" s="8" t="s">
        <v>20</v>
      </c>
      <c r="H33" s="89">
        <v>2</v>
      </c>
      <c r="I33" s="92"/>
      <c r="J33" s="93">
        <f t="shared" si="0"/>
        <v>0</v>
      </c>
    </row>
    <row r="34" spans="1:10" ht="36" customHeight="1" x14ac:dyDescent="0.3">
      <c r="A34" s="7"/>
      <c r="B34" s="45">
        <v>29</v>
      </c>
      <c r="C34" s="18" t="s">
        <v>41</v>
      </c>
      <c r="D34" s="18" t="s">
        <v>42</v>
      </c>
      <c r="E34" s="18"/>
      <c r="F34" s="18"/>
      <c r="G34" s="8" t="s">
        <v>20</v>
      </c>
      <c r="H34" s="89">
        <v>2</v>
      </c>
      <c r="I34" s="92"/>
      <c r="J34" s="93">
        <f t="shared" si="0"/>
        <v>0</v>
      </c>
    </row>
    <row r="35" spans="1:10" ht="44.25" customHeight="1" x14ac:dyDescent="0.3">
      <c r="A35" s="7"/>
      <c r="B35" s="45">
        <v>30</v>
      </c>
      <c r="C35" s="18" t="s">
        <v>135</v>
      </c>
      <c r="D35" s="88" t="s">
        <v>137</v>
      </c>
      <c r="E35" s="88"/>
      <c r="F35" s="88"/>
      <c r="G35" s="8" t="s">
        <v>20</v>
      </c>
      <c r="H35" s="95">
        <v>1</v>
      </c>
      <c r="I35" s="92"/>
      <c r="J35" s="93"/>
    </row>
    <row r="36" spans="1:10" ht="375" customHeight="1" x14ac:dyDescent="0.3">
      <c r="A36" s="7"/>
      <c r="B36" s="45">
        <v>31</v>
      </c>
      <c r="C36" s="18" t="s">
        <v>64</v>
      </c>
      <c r="D36" s="88" t="s">
        <v>143</v>
      </c>
      <c r="E36" s="88"/>
      <c r="F36" s="88"/>
      <c r="G36" s="8" t="s">
        <v>36</v>
      </c>
      <c r="H36" s="95">
        <v>6</v>
      </c>
      <c r="I36" s="92"/>
      <c r="J36" s="93"/>
    </row>
    <row r="37" spans="1:10" ht="103.5" customHeight="1" x14ac:dyDescent="0.3">
      <c r="A37" s="7"/>
      <c r="B37" s="45">
        <v>32</v>
      </c>
      <c r="C37" s="18" t="s">
        <v>136</v>
      </c>
      <c r="D37" s="88" t="s">
        <v>138</v>
      </c>
      <c r="E37" s="88"/>
      <c r="F37" s="88"/>
      <c r="G37" s="8" t="s">
        <v>36</v>
      </c>
      <c r="H37" s="95">
        <v>2</v>
      </c>
      <c r="I37" s="92"/>
      <c r="J37" s="93"/>
    </row>
    <row r="38" spans="1:10" ht="47.25" x14ac:dyDescent="0.3">
      <c r="A38" s="7"/>
      <c r="B38" s="45">
        <v>33</v>
      </c>
      <c r="C38" s="18" t="s">
        <v>152</v>
      </c>
      <c r="D38" s="88" t="s">
        <v>139</v>
      </c>
      <c r="E38" s="88"/>
      <c r="F38" s="88"/>
      <c r="G38" s="8" t="s">
        <v>20</v>
      </c>
      <c r="H38" s="95">
        <v>1</v>
      </c>
      <c r="I38" s="92"/>
      <c r="J38" s="93"/>
    </row>
    <row r="39" spans="1:10" ht="380.25" customHeight="1" x14ac:dyDescent="0.3">
      <c r="A39" s="7"/>
      <c r="B39" s="45">
        <v>34</v>
      </c>
      <c r="C39" s="18" t="s">
        <v>64</v>
      </c>
      <c r="D39" s="88" t="s">
        <v>140</v>
      </c>
      <c r="E39" s="88"/>
      <c r="F39" s="88"/>
      <c r="G39" s="8" t="s">
        <v>36</v>
      </c>
      <c r="H39" s="95">
        <v>8</v>
      </c>
      <c r="I39" s="92"/>
      <c r="J39" s="93"/>
    </row>
    <row r="40" spans="1:10" ht="78.75" customHeight="1" x14ac:dyDescent="0.3">
      <c r="A40" s="7"/>
      <c r="B40" s="45">
        <v>35</v>
      </c>
      <c r="C40" s="33" t="s">
        <v>33</v>
      </c>
      <c r="D40" s="88" t="s">
        <v>141</v>
      </c>
      <c r="E40" s="88"/>
      <c r="F40" s="88"/>
      <c r="G40" s="8" t="s">
        <v>36</v>
      </c>
      <c r="H40" s="95">
        <v>8</v>
      </c>
      <c r="I40" s="92"/>
      <c r="J40" s="93"/>
    </row>
    <row r="41" spans="1:10" s="36" customFormat="1" x14ac:dyDescent="0.3">
      <c r="A41" s="31"/>
      <c r="B41" s="57"/>
      <c r="D41" s="33"/>
      <c r="E41" s="33"/>
      <c r="F41" s="33"/>
      <c r="G41" s="32"/>
      <c r="H41" s="96"/>
      <c r="I41" s="90" t="s">
        <v>101</v>
      </c>
      <c r="J41" s="97">
        <f>SUM(J6:J34)</f>
        <v>0</v>
      </c>
    </row>
    <row r="42" spans="1:10" s="36" customFormat="1" x14ac:dyDescent="0.3">
      <c r="A42" s="31"/>
      <c r="B42" s="58"/>
      <c r="C42" s="37"/>
      <c r="D42" s="33"/>
      <c r="E42" s="33"/>
      <c r="F42" s="33"/>
      <c r="G42" s="90"/>
      <c r="H42" s="96"/>
      <c r="I42" s="90" t="s">
        <v>4</v>
      </c>
      <c r="J42" s="93">
        <f>ROUND(J41*0.21,2)</f>
        <v>0</v>
      </c>
    </row>
    <row r="43" spans="1:10" s="36" customFormat="1" x14ac:dyDescent="0.3">
      <c r="A43" s="31"/>
      <c r="B43" s="60"/>
      <c r="C43" s="61"/>
      <c r="D43" s="62"/>
      <c r="E43" s="62"/>
      <c r="F43" s="62"/>
      <c r="G43" s="91"/>
      <c r="H43" s="98"/>
      <c r="I43" s="91" t="s">
        <v>5</v>
      </c>
      <c r="J43" s="99">
        <f>J41+J42</f>
        <v>0</v>
      </c>
    </row>
    <row r="44" spans="1:10" s="36" customFormat="1" x14ac:dyDescent="0.3">
      <c r="B44" s="38"/>
      <c r="C44" s="39"/>
      <c r="D44" s="40"/>
      <c r="E44" s="40"/>
      <c r="F44" s="40"/>
      <c r="H44" s="41"/>
    </row>
    <row r="45" spans="1:10" x14ac:dyDescent="0.3">
      <c r="B45" s="1"/>
    </row>
    <row r="46" spans="1:10" x14ac:dyDescent="0.3">
      <c r="B46" s="6"/>
    </row>
  </sheetData>
  <pageMargins left="0.7" right="0.31" top="0.75" bottom="0.75" header="0.3" footer="0.3"/>
  <pageSetup paperSize="9" scale="48"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70" zoomScaleNormal="70" workbookViewId="0">
      <pane xSplit="4" ySplit="5" topLeftCell="E6" activePane="bottomRight" state="frozen"/>
      <selection pane="topRight" activeCell="E1" sqref="E1"/>
      <selection pane="bottomLeft" activeCell="A6" sqref="A6"/>
      <selection pane="bottomRight" activeCell="E6" sqref="E6"/>
    </sheetView>
  </sheetViews>
  <sheetFormatPr defaultColWidth="8.85546875" defaultRowHeight="18.75" x14ac:dyDescent="0.3"/>
  <cols>
    <col min="1" max="1" width="8.85546875" style="1"/>
    <col min="2" max="2" width="8" style="3" customWidth="1"/>
    <col min="3" max="3" width="27.85546875" style="20" bestFit="1" customWidth="1"/>
    <col min="4" max="4" width="48.5703125" style="25" customWidth="1"/>
    <col min="5" max="5" width="29.42578125" style="25" customWidth="1"/>
    <col min="6" max="6" width="25.28515625" style="25" customWidth="1"/>
    <col min="7" max="7" width="12.85546875" style="1" customWidth="1"/>
    <col min="8" max="8" width="10.85546875" style="27" customWidth="1"/>
    <col min="9" max="9" width="20.28515625" style="1" customWidth="1"/>
    <col min="10" max="10" width="23.85546875" style="1" customWidth="1"/>
    <col min="11" max="16384" width="8.85546875" style="1"/>
  </cols>
  <sheetData>
    <row r="1" spans="1:10" ht="20.25" x14ac:dyDescent="0.3">
      <c r="B1" s="2"/>
      <c r="C1" s="15"/>
      <c r="D1" s="22"/>
      <c r="E1" s="22"/>
      <c r="F1" s="22"/>
      <c r="G1" s="4"/>
    </row>
    <row r="2" spans="1:10" ht="20.25" x14ac:dyDescent="0.3">
      <c r="B2" s="2"/>
      <c r="C2" s="16"/>
      <c r="D2" s="23"/>
      <c r="E2" s="23"/>
      <c r="F2" s="23"/>
      <c r="G2" s="5"/>
    </row>
    <row r="3" spans="1:10" ht="20.25" customHeight="1" x14ac:dyDescent="0.3">
      <c r="B3" s="30" t="s">
        <v>100</v>
      </c>
      <c r="C3" s="29"/>
      <c r="D3" s="29"/>
      <c r="E3" s="29"/>
      <c r="F3" s="29"/>
      <c r="G3" s="29"/>
      <c r="H3" s="29"/>
      <c r="I3" s="29"/>
      <c r="J3" s="29"/>
    </row>
    <row r="4" spans="1:10" x14ac:dyDescent="0.3">
      <c r="C4" s="17"/>
      <c r="D4" s="24"/>
      <c r="E4" s="24"/>
      <c r="F4" s="24"/>
      <c r="G4" s="2"/>
    </row>
    <row r="5" spans="1:10" ht="47.25" x14ac:dyDescent="0.3">
      <c r="A5" s="7"/>
      <c r="B5" s="48" t="s">
        <v>78</v>
      </c>
      <c r="C5" s="49" t="s">
        <v>9</v>
      </c>
      <c r="D5" s="49" t="s">
        <v>10</v>
      </c>
      <c r="E5" s="49" t="s">
        <v>118</v>
      </c>
      <c r="F5" s="49" t="s">
        <v>117</v>
      </c>
      <c r="G5" s="49" t="s">
        <v>8</v>
      </c>
      <c r="H5" s="49" t="s">
        <v>103</v>
      </c>
      <c r="I5" s="49" t="s">
        <v>2</v>
      </c>
      <c r="J5" s="50" t="s">
        <v>102</v>
      </c>
    </row>
    <row r="6" spans="1:10" x14ac:dyDescent="0.3">
      <c r="A6" s="7"/>
      <c r="B6" s="45">
        <v>1</v>
      </c>
      <c r="C6" s="18" t="s">
        <v>43</v>
      </c>
      <c r="D6" s="18" t="s">
        <v>44</v>
      </c>
      <c r="E6" s="18"/>
      <c r="F6" s="18"/>
      <c r="G6" s="42" t="s">
        <v>36</v>
      </c>
      <c r="H6" s="14">
        <v>10</v>
      </c>
      <c r="I6" s="10"/>
      <c r="J6" s="59">
        <f t="shared" ref="J6:J18" si="0">ROUND(H6*I6,2)</f>
        <v>0</v>
      </c>
    </row>
    <row r="7" spans="1:10" x14ac:dyDescent="0.3">
      <c r="A7" s="7"/>
      <c r="B7" s="45">
        <v>2</v>
      </c>
      <c r="C7" s="18" t="s">
        <v>43</v>
      </c>
      <c r="D7" s="18" t="s">
        <v>45</v>
      </c>
      <c r="E7" s="18"/>
      <c r="F7" s="18"/>
      <c r="G7" s="42" t="s">
        <v>36</v>
      </c>
      <c r="H7" s="14">
        <v>10</v>
      </c>
      <c r="I7" s="10"/>
      <c r="J7" s="59">
        <f t="shared" si="0"/>
        <v>0</v>
      </c>
    </row>
    <row r="8" spans="1:10" ht="31.5" x14ac:dyDescent="0.3">
      <c r="A8" s="7"/>
      <c r="B8" s="45">
        <v>3</v>
      </c>
      <c r="C8" s="18" t="s">
        <v>46</v>
      </c>
      <c r="D8" s="18" t="s">
        <v>47</v>
      </c>
      <c r="E8" s="18"/>
      <c r="F8" s="18"/>
      <c r="G8" s="42" t="s">
        <v>36</v>
      </c>
      <c r="H8" s="14">
        <v>1</v>
      </c>
      <c r="I8" s="10"/>
      <c r="J8" s="59">
        <f t="shared" si="0"/>
        <v>0</v>
      </c>
    </row>
    <row r="9" spans="1:10" ht="31.5" x14ac:dyDescent="0.3">
      <c r="A9" s="7"/>
      <c r="B9" s="45">
        <v>4</v>
      </c>
      <c r="C9" s="18" t="s">
        <v>46</v>
      </c>
      <c r="D9" s="18" t="s">
        <v>48</v>
      </c>
      <c r="E9" s="18"/>
      <c r="F9" s="18"/>
      <c r="G9" s="42" t="s">
        <v>36</v>
      </c>
      <c r="H9" s="14">
        <v>1</v>
      </c>
      <c r="I9" s="10"/>
      <c r="J9" s="59">
        <f t="shared" si="0"/>
        <v>0</v>
      </c>
    </row>
    <row r="10" spans="1:10" x14ac:dyDescent="0.3">
      <c r="A10" s="7"/>
      <c r="B10" s="45">
        <v>5</v>
      </c>
      <c r="C10" s="13" t="s">
        <v>49</v>
      </c>
      <c r="D10" s="18" t="s">
        <v>50</v>
      </c>
      <c r="E10" s="18"/>
      <c r="F10" s="18"/>
      <c r="G10" s="42" t="s">
        <v>36</v>
      </c>
      <c r="H10" s="14">
        <v>30</v>
      </c>
      <c r="I10" s="10"/>
      <c r="J10" s="59">
        <f t="shared" si="0"/>
        <v>0</v>
      </c>
    </row>
    <row r="11" spans="1:10" x14ac:dyDescent="0.3">
      <c r="A11" s="7"/>
      <c r="B11" s="45">
        <v>6</v>
      </c>
      <c r="C11" s="13" t="s">
        <v>51</v>
      </c>
      <c r="D11" s="18" t="s">
        <v>52</v>
      </c>
      <c r="E11" s="18"/>
      <c r="F11" s="18"/>
      <c r="G11" s="42" t="s">
        <v>36</v>
      </c>
      <c r="H11" s="14">
        <v>5</v>
      </c>
      <c r="I11" s="10"/>
      <c r="J11" s="59">
        <f t="shared" si="0"/>
        <v>0</v>
      </c>
    </row>
    <row r="12" spans="1:10" ht="63" x14ac:dyDescent="0.3">
      <c r="A12" s="7"/>
      <c r="B12" s="45">
        <v>7</v>
      </c>
      <c r="C12" s="18" t="s">
        <v>53</v>
      </c>
      <c r="D12" s="18" t="s">
        <v>54</v>
      </c>
      <c r="E12" s="18"/>
      <c r="F12" s="18"/>
      <c r="G12" s="42" t="s">
        <v>36</v>
      </c>
      <c r="H12" s="14">
        <v>1</v>
      </c>
      <c r="I12" s="10"/>
      <c r="J12" s="59">
        <f t="shared" si="0"/>
        <v>0</v>
      </c>
    </row>
    <row r="13" spans="1:10" ht="63" x14ac:dyDescent="0.3">
      <c r="A13" s="7"/>
      <c r="B13" s="45">
        <v>8</v>
      </c>
      <c r="C13" s="18" t="s">
        <v>55</v>
      </c>
      <c r="D13" s="21" t="s">
        <v>122</v>
      </c>
      <c r="E13" s="21"/>
      <c r="F13" s="21"/>
      <c r="G13" s="42" t="s">
        <v>36</v>
      </c>
      <c r="H13" s="14">
        <v>10</v>
      </c>
      <c r="I13" s="10"/>
      <c r="J13" s="59">
        <f t="shared" si="0"/>
        <v>0</v>
      </c>
    </row>
    <row r="14" spans="1:10" ht="63" x14ac:dyDescent="0.3">
      <c r="A14" s="7"/>
      <c r="B14" s="45">
        <v>9</v>
      </c>
      <c r="C14" s="18" t="s">
        <v>55</v>
      </c>
      <c r="D14" s="21" t="s">
        <v>121</v>
      </c>
      <c r="E14" s="21"/>
      <c r="F14" s="21"/>
      <c r="G14" s="42" t="s">
        <v>36</v>
      </c>
      <c r="H14" s="14">
        <v>10</v>
      </c>
      <c r="I14" s="10"/>
      <c r="J14" s="59">
        <f t="shared" si="0"/>
        <v>0</v>
      </c>
    </row>
    <row r="15" spans="1:10" ht="63" x14ac:dyDescent="0.3">
      <c r="A15" s="7"/>
      <c r="B15" s="45">
        <v>10</v>
      </c>
      <c r="C15" s="19" t="s">
        <v>56</v>
      </c>
      <c r="D15" s="19" t="s">
        <v>73</v>
      </c>
      <c r="E15" s="19"/>
      <c r="F15" s="19"/>
      <c r="G15" s="42" t="s">
        <v>36</v>
      </c>
      <c r="H15" s="14">
        <v>12</v>
      </c>
      <c r="I15" s="10"/>
      <c r="J15" s="59">
        <f t="shared" si="0"/>
        <v>0</v>
      </c>
    </row>
    <row r="16" spans="1:10" ht="31.5" x14ac:dyDescent="0.3">
      <c r="A16" s="7"/>
      <c r="B16" s="45">
        <v>11</v>
      </c>
      <c r="C16" s="19" t="s">
        <v>57</v>
      </c>
      <c r="D16" s="19" t="s">
        <v>58</v>
      </c>
      <c r="E16" s="19"/>
      <c r="F16" s="19"/>
      <c r="G16" s="42" t="s">
        <v>36</v>
      </c>
      <c r="H16" s="14">
        <v>2</v>
      </c>
      <c r="I16" s="10"/>
      <c r="J16" s="59">
        <f t="shared" si="0"/>
        <v>0</v>
      </c>
    </row>
    <row r="17" spans="1:10" ht="31.5" x14ac:dyDescent="0.3">
      <c r="A17" s="7"/>
      <c r="B17" s="45">
        <v>12</v>
      </c>
      <c r="C17" s="13" t="s">
        <v>59</v>
      </c>
      <c r="D17" s="18" t="s">
        <v>92</v>
      </c>
      <c r="E17" s="18"/>
      <c r="F17" s="18"/>
      <c r="G17" s="42" t="s">
        <v>36</v>
      </c>
      <c r="H17" s="14">
        <v>20</v>
      </c>
      <c r="I17" s="10"/>
      <c r="J17" s="59">
        <f t="shared" si="0"/>
        <v>0</v>
      </c>
    </row>
    <row r="18" spans="1:10" ht="220.5" x14ac:dyDescent="0.3">
      <c r="A18" s="7"/>
      <c r="B18" s="45">
        <v>13</v>
      </c>
      <c r="C18" s="18" t="s">
        <v>15</v>
      </c>
      <c r="D18" s="18" t="s">
        <v>74</v>
      </c>
      <c r="E18" s="18"/>
      <c r="F18" s="18"/>
      <c r="G18" s="42" t="s">
        <v>36</v>
      </c>
      <c r="H18" s="14">
        <v>1</v>
      </c>
      <c r="I18" s="9"/>
      <c r="J18" s="59">
        <f t="shared" si="0"/>
        <v>0</v>
      </c>
    </row>
    <row r="19" spans="1:10" x14ac:dyDescent="0.3">
      <c r="A19" s="7"/>
      <c r="B19" s="57"/>
      <c r="C19" s="33"/>
      <c r="D19" s="33"/>
      <c r="E19" s="33"/>
      <c r="F19" s="33"/>
      <c r="G19" s="68"/>
      <c r="H19" s="34"/>
      <c r="I19" s="35" t="s">
        <v>101</v>
      </c>
      <c r="J19" s="59">
        <f>SUM(J6:J18)</f>
        <v>0</v>
      </c>
    </row>
    <row r="20" spans="1:10" x14ac:dyDescent="0.3">
      <c r="B20" s="58"/>
      <c r="C20" s="37"/>
      <c r="D20" s="33"/>
      <c r="E20" s="33"/>
      <c r="F20" s="33"/>
      <c r="G20" s="69"/>
      <c r="H20" s="34"/>
      <c r="I20" s="35" t="s">
        <v>4</v>
      </c>
      <c r="J20" s="59">
        <f>ROUND(J19*0.21,2)</f>
        <v>0</v>
      </c>
    </row>
    <row r="21" spans="1:10" x14ac:dyDescent="0.3">
      <c r="B21" s="60"/>
      <c r="C21" s="61"/>
      <c r="D21" s="62"/>
      <c r="E21" s="62"/>
      <c r="F21" s="62"/>
      <c r="G21" s="70"/>
      <c r="H21" s="63"/>
      <c r="I21" s="64" t="s">
        <v>5</v>
      </c>
      <c r="J21" s="65">
        <f>J19+J20</f>
        <v>0</v>
      </c>
    </row>
  </sheetData>
  <pageMargins left="0.7" right="0.31" top="0.75" bottom="0.75" header="0.3" footer="0.3"/>
  <pageSetup paperSize="9" scale="48"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70" zoomScaleNormal="70" workbookViewId="0">
      <pane xSplit="4" ySplit="5" topLeftCell="E10" activePane="bottomRight" state="frozen"/>
      <selection pane="topRight" activeCell="E1" sqref="E1"/>
      <selection pane="bottomLeft" activeCell="A6" sqref="A6"/>
      <selection pane="bottomRight" activeCell="D13" sqref="D13"/>
    </sheetView>
  </sheetViews>
  <sheetFormatPr defaultColWidth="8.85546875" defaultRowHeight="18.75" x14ac:dyDescent="0.3"/>
  <cols>
    <col min="1" max="1" width="8.85546875" style="1"/>
    <col min="2" max="2" width="8" style="3" customWidth="1"/>
    <col min="3" max="3" width="30.28515625" style="20" bestFit="1" customWidth="1"/>
    <col min="4" max="4" width="48.5703125" style="25" customWidth="1"/>
    <col min="5" max="5" width="29.42578125" style="25" customWidth="1"/>
    <col min="6" max="6" width="25.28515625" style="25" customWidth="1"/>
    <col min="7" max="7" width="12.85546875" style="1" customWidth="1"/>
    <col min="8" max="8" width="10.85546875" style="27" customWidth="1"/>
    <col min="9" max="9" width="20.28515625" style="1" customWidth="1"/>
    <col min="10" max="10" width="23.85546875" style="1" customWidth="1"/>
    <col min="11" max="16384" width="8.85546875" style="1"/>
  </cols>
  <sheetData>
    <row r="1" spans="1:10" ht="20.25" x14ac:dyDescent="0.3">
      <c r="B1" s="2"/>
      <c r="C1" s="15"/>
      <c r="D1" s="22"/>
      <c r="E1" s="22"/>
      <c r="F1" s="22"/>
      <c r="G1" s="4"/>
    </row>
    <row r="2" spans="1:10" ht="20.25" x14ac:dyDescent="0.3">
      <c r="B2" s="2"/>
      <c r="C2" s="16"/>
      <c r="D2" s="23"/>
      <c r="E2" s="23"/>
      <c r="F2" s="23"/>
      <c r="G2" s="5"/>
    </row>
    <row r="3" spans="1:10" ht="20.25" customHeight="1" x14ac:dyDescent="0.3">
      <c r="B3" s="30" t="s">
        <v>142</v>
      </c>
      <c r="C3" s="29"/>
      <c r="D3" s="29"/>
      <c r="E3" s="29"/>
      <c r="F3" s="29"/>
      <c r="G3" s="29"/>
      <c r="H3" s="29"/>
      <c r="I3" s="29"/>
      <c r="J3" s="29"/>
    </row>
    <row r="4" spans="1:10" x14ac:dyDescent="0.3">
      <c r="C4" s="17"/>
      <c r="D4" s="24"/>
      <c r="E4" s="24"/>
      <c r="F4" s="24"/>
      <c r="G4" s="2"/>
    </row>
    <row r="5" spans="1:10" ht="47.25" x14ac:dyDescent="0.3">
      <c r="A5" s="7"/>
      <c r="B5" s="48" t="s">
        <v>78</v>
      </c>
      <c r="C5" s="49" t="s">
        <v>9</v>
      </c>
      <c r="D5" s="49" t="s">
        <v>10</v>
      </c>
      <c r="E5" s="49" t="s">
        <v>118</v>
      </c>
      <c r="F5" s="49" t="s">
        <v>117</v>
      </c>
      <c r="G5" s="49" t="s">
        <v>8</v>
      </c>
      <c r="H5" s="49" t="s">
        <v>103</v>
      </c>
      <c r="I5" s="49" t="s">
        <v>2</v>
      </c>
      <c r="J5" s="50" t="s">
        <v>102</v>
      </c>
    </row>
    <row r="6" spans="1:10" ht="78.75" x14ac:dyDescent="0.3">
      <c r="A6" s="7"/>
      <c r="B6" s="45">
        <v>1</v>
      </c>
      <c r="C6" s="18" t="s">
        <v>33</v>
      </c>
      <c r="D6" s="21" t="s">
        <v>77</v>
      </c>
      <c r="E6" s="21"/>
      <c r="F6" s="21"/>
      <c r="G6" s="14" t="s">
        <v>36</v>
      </c>
      <c r="H6" s="14">
        <v>20</v>
      </c>
      <c r="I6" s="10"/>
      <c r="J6" s="47">
        <f t="shared" ref="J6:J12" si="0">H6*I6</f>
        <v>0</v>
      </c>
    </row>
    <row r="7" spans="1:10" x14ac:dyDescent="0.3">
      <c r="A7" s="7"/>
      <c r="B7" s="45">
        <v>2</v>
      </c>
      <c r="C7" s="18" t="s">
        <v>60</v>
      </c>
      <c r="D7" s="21" t="s">
        <v>61</v>
      </c>
      <c r="E7" s="21"/>
      <c r="F7" s="21"/>
      <c r="G7" s="14" t="s">
        <v>36</v>
      </c>
      <c r="H7" s="14">
        <v>5</v>
      </c>
      <c r="I7" s="10"/>
      <c r="J7" s="47">
        <f t="shared" si="0"/>
        <v>0</v>
      </c>
    </row>
    <row r="8" spans="1:10" x14ac:dyDescent="0.3">
      <c r="A8" s="7"/>
      <c r="B8" s="45">
        <v>3</v>
      </c>
      <c r="C8" s="13" t="s">
        <v>62</v>
      </c>
      <c r="D8" s="21" t="s">
        <v>63</v>
      </c>
      <c r="E8" s="21"/>
      <c r="F8" s="21"/>
      <c r="G8" s="14" t="s">
        <v>36</v>
      </c>
      <c r="H8" s="14">
        <v>1</v>
      </c>
      <c r="I8" s="10"/>
      <c r="J8" s="47">
        <f t="shared" si="0"/>
        <v>0</v>
      </c>
    </row>
    <row r="9" spans="1:10" ht="31.5" x14ac:dyDescent="0.3">
      <c r="A9" s="7"/>
      <c r="B9" s="45">
        <v>4</v>
      </c>
      <c r="C9" s="13" t="s">
        <v>1</v>
      </c>
      <c r="D9" s="26" t="s">
        <v>123</v>
      </c>
      <c r="E9" s="21"/>
      <c r="F9" s="21"/>
      <c r="G9" s="14" t="s">
        <v>36</v>
      </c>
      <c r="H9" s="14">
        <v>3</v>
      </c>
      <c r="I9" s="10"/>
      <c r="J9" s="47">
        <f t="shared" si="0"/>
        <v>0</v>
      </c>
    </row>
    <row r="10" spans="1:10" ht="110.25" x14ac:dyDescent="0.3">
      <c r="A10" s="7"/>
      <c r="B10" s="45">
        <v>5</v>
      </c>
      <c r="C10" s="13" t="s">
        <v>64</v>
      </c>
      <c r="D10" s="21" t="s">
        <v>153</v>
      </c>
      <c r="E10" s="21"/>
      <c r="F10" s="21"/>
      <c r="G10" s="14" t="s">
        <v>36</v>
      </c>
      <c r="H10" s="14">
        <v>8</v>
      </c>
      <c r="I10" s="10"/>
      <c r="J10" s="47">
        <f t="shared" si="0"/>
        <v>0</v>
      </c>
    </row>
    <row r="11" spans="1:10" ht="110.25" x14ac:dyDescent="0.3">
      <c r="A11" s="7"/>
      <c r="B11" s="45">
        <v>6</v>
      </c>
      <c r="C11" s="13" t="s">
        <v>64</v>
      </c>
      <c r="D11" s="21" t="s">
        <v>154</v>
      </c>
      <c r="E11" s="21"/>
      <c r="F11" s="21"/>
      <c r="G11" s="14" t="s">
        <v>36</v>
      </c>
      <c r="H11" s="14">
        <v>8</v>
      </c>
      <c r="I11" s="10"/>
      <c r="J11" s="47">
        <f t="shared" si="0"/>
        <v>0</v>
      </c>
    </row>
    <row r="12" spans="1:10" ht="31.5" x14ac:dyDescent="0.3">
      <c r="A12" s="7"/>
      <c r="B12" s="45">
        <v>7</v>
      </c>
      <c r="C12" s="13" t="s">
        <v>65</v>
      </c>
      <c r="D12" s="21" t="s">
        <v>131</v>
      </c>
      <c r="E12" s="21"/>
      <c r="F12" s="21"/>
      <c r="G12" s="14" t="s">
        <v>20</v>
      </c>
      <c r="H12" s="14">
        <v>36</v>
      </c>
      <c r="I12" s="10"/>
      <c r="J12" s="47">
        <f t="shared" si="0"/>
        <v>0</v>
      </c>
    </row>
    <row r="13" spans="1:10" ht="63" x14ac:dyDescent="0.3">
      <c r="A13" s="7"/>
      <c r="B13" s="45">
        <v>8</v>
      </c>
      <c r="C13" s="19" t="s">
        <v>66</v>
      </c>
      <c r="D13" s="21" t="s">
        <v>73</v>
      </c>
      <c r="E13" s="21"/>
      <c r="F13" s="21"/>
      <c r="G13" s="14" t="s">
        <v>36</v>
      </c>
      <c r="H13" s="14">
        <v>7</v>
      </c>
      <c r="I13" s="10"/>
      <c r="J13" s="59">
        <f t="shared" ref="J13:J32" si="1">ROUND(H13*I13,2)</f>
        <v>0</v>
      </c>
    </row>
    <row r="14" spans="1:10" ht="63" x14ac:dyDescent="0.3">
      <c r="A14" s="7"/>
      <c r="B14" s="45">
        <v>9</v>
      </c>
      <c r="C14" s="13" t="s">
        <v>55</v>
      </c>
      <c r="D14" s="26" t="s">
        <v>119</v>
      </c>
      <c r="E14" s="26"/>
      <c r="F14" s="26"/>
      <c r="G14" s="14" t="s">
        <v>36</v>
      </c>
      <c r="H14" s="14">
        <v>5</v>
      </c>
      <c r="I14" s="10"/>
      <c r="J14" s="59">
        <f t="shared" si="1"/>
        <v>0</v>
      </c>
    </row>
    <row r="15" spans="1:10" ht="63" x14ac:dyDescent="0.3">
      <c r="A15" s="7"/>
      <c r="B15" s="45">
        <v>10</v>
      </c>
      <c r="C15" s="13" t="s">
        <v>55</v>
      </c>
      <c r="D15" s="26" t="s">
        <v>120</v>
      </c>
      <c r="E15" s="26"/>
      <c r="F15" s="26"/>
      <c r="G15" s="14" t="s">
        <v>36</v>
      </c>
      <c r="H15" s="14">
        <v>5</v>
      </c>
      <c r="I15" s="10"/>
      <c r="J15" s="59">
        <f t="shared" si="1"/>
        <v>0</v>
      </c>
    </row>
    <row r="16" spans="1:10" x14ac:dyDescent="0.3">
      <c r="A16" s="7"/>
      <c r="B16" s="45">
        <v>11</v>
      </c>
      <c r="C16" s="13" t="s">
        <v>7</v>
      </c>
      <c r="D16" s="26" t="s">
        <v>132</v>
      </c>
      <c r="E16" s="26"/>
      <c r="F16" s="26"/>
      <c r="G16" s="14" t="s">
        <v>36</v>
      </c>
      <c r="H16" s="14">
        <v>2</v>
      </c>
      <c r="I16" s="10"/>
      <c r="J16" s="59">
        <f t="shared" si="1"/>
        <v>0</v>
      </c>
    </row>
    <row r="17" spans="1:10" x14ac:dyDescent="0.3">
      <c r="A17" s="7"/>
      <c r="B17" s="45">
        <v>12</v>
      </c>
      <c r="C17" s="13" t="s">
        <v>0</v>
      </c>
      <c r="D17" s="26" t="s">
        <v>79</v>
      </c>
      <c r="E17" s="26"/>
      <c r="F17" s="26"/>
      <c r="G17" s="14" t="s">
        <v>36</v>
      </c>
      <c r="H17" s="14">
        <v>30</v>
      </c>
      <c r="I17" s="10"/>
      <c r="J17" s="59">
        <f t="shared" si="1"/>
        <v>0</v>
      </c>
    </row>
    <row r="18" spans="1:10" ht="78.75" x14ac:dyDescent="0.3">
      <c r="A18" s="7"/>
      <c r="B18" s="45">
        <v>13</v>
      </c>
      <c r="C18" s="13" t="s">
        <v>67</v>
      </c>
      <c r="D18" s="21" t="s">
        <v>130</v>
      </c>
      <c r="E18" s="21"/>
      <c r="F18" s="21"/>
      <c r="G18" s="14" t="s">
        <v>36</v>
      </c>
      <c r="H18" s="14">
        <v>15</v>
      </c>
      <c r="I18" s="10"/>
      <c r="J18" s="59">
        <f t="shared" si="1"/>
        <v>0</v>
      </c>
    </row>
    <row r="19" spans="1:10" ht="63" x14ac:dyDescent="0.3">
      <c r="A19" s="7"/>
      <c r="B19" s="45">
        <v>14</v>
      </c>
      <c r="C19" s="13" t="s">
        <v>155</v>
      </c>
      <c r="D19" s="21" t="s">
        <v>75</v>
      </c>
      <c r="E19" s="21"/>
      <c r="F19" s="21"/>
      <c r="G19" s="14" t="s">
        <v>20</v>
      </c>
      <c r="H19" s="14">
        <v>5</v>
      </c>
      <c r="I19" s="10"/>
      <c r="J19" s="59">
        <f t="shared" si="1"/>
        <v>0</v>
      </c>
    </row>
    <row r="20" spans="1:10" x14ac:dyDescent="0.3">
      <c r="A20" s="7"/>
      <c r="B20" s="45">
        <v>15</v>
      </c>
      <c r="C20" s="13" t="s">
        <v>68</v>
      </c>
      <c r="D20" s="21" t="s">
        <v>69</v>
      </c>
      <c r="E20" s="21"/>
      <c r="F20" s="21"/>
      <c r="G20" s="14" t="s">
        <v>36</v>
      </c>
      <c r="H20" s="14">
        <v>10</v>
      </c>
      <c r="I20" s="10"/>
      <c r="J20" s="59">
        <f t="shared" si="1"/>
        <v>0</v>
      </c>
    </row>
    <row r="21" spans="1:10" ht="31.5" x14ac:dyDescent="0.3">
      <c r="A21" s="7"/>
      <c r="B21" s="45">
        <v>16</v>
      </c>
      <c r="C21" s="13" t="s">
        <v>70</v>
      </c>
      <c r="D21" s="26" t="s">
        <v>81</v>
      </c>
      <c r="E21" s="26"/>
      <c r="F21" s="26"/>
      <c r="G21" s="14" t="s">
        <v>36</v>
      </c>
      <c r="H21" s="14">
        <v>12</v>
      </c>
      <c r="I21" s="10"/>
      <c r="J21" s="59">
        <f t="shared" si="1"/>
        <v>0</v>
      </c>
    </row>
    <row r="22" spans="1:10" ht="93.75" customHeight="1" x14ac:dyDescent="0.3">
      <c r="A22" s="7"/>
      <c r="B22" s="45">
        <v>17</v>
      </c>
      <c r="C22" s="13" t="s">
        <v>71</v>
      </c>
      <c r="D22" s="21" t="s">
        <v>76</v>
      </c>
      <c r="E22" s="21"/>
      <c r="F22" s="21"/>
      <c r="G22" s="14" t="s">
        <v>36</v>
      </c>
      <c r="H22" s="14">
        <v>20</v>
      </c>
      <c r="I22" s="10"/>
      <c r="J22" s="59">
        <f t="shared" si="1"/>
        <v>0</v>
      </c>
    </row>
    <row r="23" spans="1:10" x14ac:dyDescent="0.3">
      <c r="A23" s="7"/>
      <c r="B23" s="45">
        <v>18</v>
      </c>
      <c r="C23" s="13" t="s">
        <v>72</v>
      </c>
      <c r="D23" s="26" t="s">
        <v>80</v>
      </c>
      <c r="E23" s="26"/>
      <c r="F23" s="26"/>
      <c r="G23" s="14" t="s">
        <v>36</v>
      </c>
      <c r="H23" s="14">
        <v>6</v>
      </c>
      <c r="I23" s="10"/>
      <c r="J23" s="59">
        <f t="shared" si="1"/>
        <v>0</v>
      </c>
    </row>
    <row r="24" spans="1:10" ht="78.75" x14ac:dyDescent="0.3">
      <c r="A24" s="7"/>
      <c r="B24" s="45">
        <v>19</v>
      </c>
      <c r="C24" s="18" t="s">
        <v>17</v>
      </c>
      <c r="D24" s="18" t="s">
        <v>129</v>
      </c>
      <c r="E24" s="18"/>
      <c r="F24" s="18"/>
      <c r="G24" s="42" t="s">
        <v>20</v>
      </c>
      <c r="H24" s="14">
        <v>2</v>
      </c>
      <c r="I24" s="11"/>
      <c r="J24" s="59">
        <f t="shared" si="1"/>
        <v>0</v>
      </c>
    </row>
    <row r="25" spans="1:10" x14ac:dyDescent="0.3">
      <c r="A25" s="7"/>
      <c r="B25" s="45">
        <v>20</v>
      </c>
      <c r="C25" s="18" t="s">
        <v>82</v>
      </c>
      <c r="D25" s="18" t="s">
        <v>21</v>
      </c>
      <c r="E25" s="18"/>
      <c r="F25" s="18"/>
      <c r="G25" s="42" t="s">
        <v>36</v>
      </c>
      <c r="H25" s="14">
        <v>10</v>
      </c>
      <c r="I25" s="9"/>
      <c r="J25" s="59">
        <f t="shared" si="1"/>
        <v>0</v>
      </c>
    </row>
    <row r="26" spans="1:10" ht="31.5" x14ac:dyDescent="0.3">
      <c r="A26" s="7"/>
      <c r="B26" s="45">
        <v>21</v>
      </c>
      <c r="C26" s="18" t="s">
        <v>22</v>
      </c>
      <c r="D26" s="21" t="s">
        <v>128</v>
      </c>
      <c r="E26" s="21"/>
      <c r="F26" s="21"/>
      <c r="G26" s="42" t="s">
        <v>36</v>
      </c>
      <c r="H26" s="14">
        <v>5</v>
      </c>
      <c r="I26" s="9"/>
      <c r="J26" s="59">
        <f t="shared" si="1"/>
        <v>0</v>
      </c>
    </row>
    <row r="27" spans="1:10" ht="47.25" x14ac:dyDescent="0.3">
      <c r="A27" s="7"/>
      <c r="B27" s="45">
        <v>22</v>
      </c>
      <c r="C27" s="18" t="s">
        <v>25</v>
      </c>
      <c r="D27" s="18" t="s">
        <v>26</v>
      </c>
      <c r="E27" s="18"/>
      <c r="F27" s="18"/>
      <c r="G27" s="42" t="s">
        <v>36</v>
      </c>
      <c r="H27" s="14">
        <v>4</v>
      </c>
      <c r="I27" s="9"/>
      <c r="J27" s="59">
        <f t="shared" si="1"/>
        <v>0</v>
      </c>
    </row>
    <row r="28" spans="1:10" x14ac:dyDescent="0.3">
      <c r="A28" s="7"/>
      <c r="B28" s="45">
        <v>23</v>
      </c>
      <c r="C28" s="18" t="s">
        <v>6</v>
      </c>
      <c r="D28" s="18" t="s">
        <v>32</v>
      </c>
      <c r="E28" s="18"/>
      <c r="F28" s="18"/>
      <c r="G28" s="42" t="s">
        <v>36</v>
      </c>
      <c r="H28" s="14">
        <v>5</v>
      </c>
      <c r="I28" s="9"/>
      <c r="J28" s="59">
        <f t="shared" si="1"/>
        <v>0</v>
      </c>
    </row>
    <row r="29" spans="1:10" ht="31.5" x14ac:dyDescent="0.3">
      <c r="A29" s="7"/>
      <c r="B29" s="45">
        <v>24</v>
      </c>
      <c r="C29" s="18" t="s">
        <v>38</v>
      </c>
      <c r="D29" s="18" t="s">
        <v>127</v>
      </c>
      <c r="E29" s="18"/>
      <c r="F29" s="18"/>
      <c r="G29" s="42" t="s">
        <v>36</v>
      </c>
      <c r="H29" s="14">
        <v>2</v>
      </c>
      <c r="I29" s="9"/>
      <c r="J29" s="59">
        <f t="shared" si="1"/>
        <v>0</v>
      </c>
    </row>
    <row r="30" spans="1:10" ht="47.25" x14ac:dyDescent="0.3">
      <c r="A30" s="7"/>
      <c r="B30" s="45">
        <v>25</v>
      </c>
      <c r="C30" s="13" t="s">
        <v>107</v>
      </c>
      <c r="D30" s="18" t="s">
        <v>133</v>
      </c>
      <c r="E30" s="87"/>
      <c r="F30" s="87"/>
      <c r="G30" s="14" t="s">
        <v>36</v>
      </c>
      <c r="H30" s="14">
        <v>4</v>
      </c>
      <c r="I30" s="9"/>
      <c r="J30" s="59">
        <f t="shared" si="1"/>
        <v>0</v>
      </c>
    </row>
    <row r="31" spans="1:10" ht="47.25" x14ac:dyDescent="0.3">
      <c r="A31" s="7"/>
      <c r="B31" s="45">
        <v>26</v>
      </c>
      <c r="C31" s="13" t="s">
        <v>108</v>
      </c>
      <c r="D31" s="18" t="s">
        <v>134</v>
      </c>
      <c r="E31" s="87"/>
      <c r="F31" s="87"/>
      <c r="G31" s="14" t="s">
        <v>36</v>
      </c>
      <c r="H31" s="14">
        <v>4</v>
      </c>
      <c r="I31" s="9"/>
      <c r="J31" s="59">
        <f t="shared" si="1"/>
        <v>0</v>
      </c>
    </row>
    <row r="32" spans="1:10" ht="283.5" x14ac:dyDescent="0.3">
      <c r="A32" s="7"/>
      <c r="B32" s="45">
        <v>27</v>
      </c>
      <c r="C32" s="73" t="s">
        <v>109</v>
      </c>
      <c r="D32" s="21" t="s">
        <v>110</v>
      </c>
      <c r="E32" s="87"/>
      <c r="F32" s="87"/>
      <c r="G32" s="14" t="s">
        <v>20</v>
      </c>
      <c r="H32" s="14">
        <v>1</v>
      </c>
      <c r="I32" s="9"/>
      <c r="J32" s="59">
        <f t="shared" si="1"/>
        <v>0</v>
      </c>
    </row>
    <row r="33" spans="1:10" x14ac:dyDescent="0.3">
      <c r="A33" s="7"/>
      <c r="B33" s="46"/>
      <c r="C33" s="13"/>
      <c r="D33" s="18"/>
      <c r="E33" s="18"/>
      <c r="F33" s="18"/>
      <c r="G33" s="14"/>
      <c r="H33" s="28"/>
      <c r="I33" s="10" t="s">
        <v>3</v>
      </c>
      <c r="J33" s="59">
        <f>SUM(J6:J29)</f>
        <v>0</v>
      </c>
    </row>
    <row r="34" spans="1:10" x14ac:dyDescent="0.3">
      <c r="A34" s="7"/>
      <c r="B34" s="46"/>
      <c r="C34" s="13"/>
      <c r="D34" s="18"/>
      <c r="E34" s="18"/>
      <c r="F34" s="18"/>
      <c r="G34" s="14"/>
      <c r="H34" s="28"/>
      <c r="I34" s="10" t="s">
        <v>4</v>
      </c>
      <c r="J34" s="59">
        <f>ROUND(J33*0.21,2)</f>
        <v>0</v>
      </c>
    </row>
    <row r="35" spans="1:10" x14ac:dyDescent="0.3">
      <c r="A35" s="7"/>
      <c r="B35" s="51"/>
      <c r="C35" s="52"/>
      <c r="D35" s="53"/>
      <c r="E35" s="53"/>
      <c r="F35" s="53"/>
      <c r="G35" s="56"/>
      <c r="H35" s="54"/>
      <c r="I35" s="55" t="s">
        <v>5</v>
      </c>
      <c r="J35" s="65">
        <f>J33+J34</f>
        <v>0</v>
      </c>
    </row>
    <row r="37" spans="1:10" x14ac:dyDescent="0.3">
      <c r="B37" s="1"/>
    </row>
    <row r="38" spans="1:10" x14ac:dyDescent="0.3">
      <c r="B38" s="6"/>
    </row>
  </sheetData>
  <pageMargins left="0.7" right="0.31" top="0.75" bottom="0.75" header="0.3" footer="0.3"/>
  <pageSetup paperSize="9" scale="4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abSelected="1" zoomScale="70" zoomScaleNormal="70" workbookViewId="0">
      <pane xSplit="4" ySplit="5" topLeftCell="E6" activePane="bottomRight" state="frozen"/>
      <selection pane="topRight" activeCell="E1" sqref="E1"/>
      <selection pane="bottomLeft" activeCell="A6" sqref="A6"/>
      <selection pane="bottomRight" activeCell="G11" sqref="G11"/>
    </sheetView>
  </sheetViews>
  <sheetFormatPr defaultColWidth="8.85546875" defaultRowHeight="18.75" x14ac:dyDescent="0.3"/>
  <cols>
    <col min="1" max="1" width="8.85546875" style="1"/>
    <col min="2" max="2" width="8" style="3" customWidth="1"/>
    <col min="3" max="3" width="32" style="20" bestFit="1" customWidth="1"/>
    <col min="4" max="4" width="48.5703125" style="25" customWidth="1"/>
    <col min="5" max="5" width="29.42578125" style="25" customWidth="1"/>
    <col min="6" max="6" width="25.28515625" style="25" customWidth="1"/>
    <col min="7" max="7" width="12.85546875" style="1" customWidth="1"/>
    <col min="8" max="8" width="10.85546875" style="27" customWidth="1"/>
    <col min="9" max="9" width="20.28515625" style="1" customWidth="1"/>
    <col min="10" max="10" width="23.85546875" style="1" customWidth="1"/>
    <col min="11" max="16384" width="8.85546875" style="1"/>
  </cols>
  <sheetData>
    <row r="1" spans="1:10" ht="20.25" x14ac:dyDescent="0.3">
      <c r="B1" s="2"/>
      <c r="C1" s="15"/>
      <c r="D1" s="22"/>
      <c r="E1" s="22"/>
      <c r="F1" s="22"/>
      <c r="G1" s="4"/>
    </row>
    <row r="2" spans="1:10" ht="20.25" x14ac:dyDescent="0.3">
      <c r="B2" s="2"/>
      <c r="C2" s="16"/>
      <c r="D2" s="23"/>
      <c r="E2" s="23"/>
      <c r="F2" s="23"/>
      <c r="G2" s="5"/>
    </row>
    <row r="3" spans="1:10" ht="20.25" customHeight="1" x14ac:dyDescent="0.3">
      <c r="B3" s="30" t="s">
        <v>104</v>
      </c>
      <c r="C3" s="29"/>
      <c r="D3" s="29"/>
      <c r="E3" s="29"/>
      <c r="F3" s="29"/>
      <c r="G3" s="29"/>
      <c r="H3" s="29"/>
      <c r="I3" s="29"/>
      <c r="J3" s="29"/>
    </row>
    <row r="4" spans="1:10" x14ac:dyDescent="0.3">
      <c r="C4" s="17"/>
      <c r="D4" s="24"/>
      <c r="E4" s="24"/>
      <c r="F4" s="24"/>
      <c r="G4" s="2"/>
    </row>
    <row r="5" spans="1:10" ht="47.25" x14ac:dyDescent="0.3">
      <c r="A5" s="7"/>
      <c r="B5" s="48" t="s">
        <v>78</v>
      </c>
      <c r="C5" s="49" t="s">
        <v>9</v>
      </c>
      <c r="D5" s="49" t="s">
        <v>10</v>
      </c>
      <c r="E5" s="49" t="s">
        <v>157</v>
      </c>
      <c r="F5" s="49" t="s">
        <v>117</v>
      </c>
      <c r="G5" s="49" t="s">
        <v>8</v>
      </c>
      <c r="H5" s="49" t="s">
        <v>103</v>
      </c>
      <c r="I5" s="49" t="s">
        <v>2</v>
      </c>
      <c r="J5" s="50" t="s">
        <v>102</v>
      </c>
    </row>
    <row r="6" spans="1:10" ht="31.5" x14ac:dyDescent="0.3">
      <c r="A6" s="7"/>
      <c r="B6" s="45">
        <v>1</v>
      </c>
      <c r="C6" s="71" t="s">
        <v>98</v>
      </c>
      <c r="D6" s="12" t="s">
        <v>94</v>
      </c>
      <c r="E6" s="12"/>
      <c r="F6" s="12"/>
      <c r="G6" s="14" t="s">
        <v>36</v>
      </c>
      <c r="H6" s="14">
        <v>1</v>
      </c>
      <c r="I6" s="75"/>
      <c r="J6" s="59">
        <f t="shared" ref="J6:J17" si="0">ROUND(H6*I6,2)</f>
        <v>0</v>
      </c>
    </row>
    <row r="7" spans="1:10" ht="31.5" x14ac:dyDescent="0.3">
      <c r="A7" s="7"/>
      <c r="B7" s="45">
        <v>3</v>
      </c>
      <c r="C7" s="71" t="s">
        <v>98</v>
      </c>
      <c r="D7" s="43" t="s">
        <v>105</v>
      </c>
      <c r="E7" s="43"/>
      <c r="F7" s="43"/>
      <c r="G7" s="14" t="s">
        <v>36</v>
      </c>
      <c r="H7" s="56">
        <v>1</v>
      </c>
      <c r="I7" s="76"/>
      <c r="J7" s="59">
        <f t="shared" si="0"/>
        <v>0</v>
      </c>
    </row>
    <row r="8" spans="1:10" x14ac:dyDescent="0.3">
      <c r="A8" s="7"/>
      <c r="B8" s="45">
        <v>2</v>
      </c>
      <c r="C8" s="18" t="s">
        <v>6</v>
      </c>
      <c r="D8" s="18" t="s">
        <v>32</v>
      </c>
      <c r="E8" s="18"/>
      <c r="F8" s="18"/>
      <c r="G8" s="42" t="s">
        <v>36</v>
      </c>
      <c r="H8" s="77">
        <v>10</v>
      </c>
      <c r="I8" s="75"/>
      <c r="J8" s="59">
        <f t="shared" si="0"/>
        <v>0</v>
      </c>
    </row>
    <row r="9" spans="1:10" ht="47.25" x14ac:dyDescent="0.3">
      <c r="A9" s="7"/>
      <c r="B9" s="45">
        <v>4</v>
      </c>
      <c r="C9" s="72" t="s">
        <v>106</v>
      </c>
      <c r="D9" s="44" t="s">
        <v>126</v>
      </c>
      <c r="E9" s="44"/>
      <c r="F9" s="44"/>
      <c r="G9" s="14" t="s">
        <v>36</v>
      </c>
      <c r="H9" s="14">
        <v>6</v>
      </c>
      <c r="I9" s="78"/>
      <c r="J9" s="59">
        <f t="shared" si="0"/>
        <v>0</v>
      </c>
    </row>
    <row r="10" spans="1:10" ht="47.25" x14ac:dyDescent="0.3">
      <c r="A10" s="7"/>
      <c r="B10" s="45">
        <v>5</v>
      </c>
      <c r="C10" s="13" t="s">
        <v>107</v>
      </c>
      <c r="D10" s="18" t="s">
        <v>125</v>
      </c>
      <c r="E10" s="18"/>
      <c r="F10" s="18"/>
      <c r="G10" s="14" t="s">
        <v>36</v>
      </c>
      <c r="H10" s="14">
        <v>5</v>
      </c>
      <c r="I10" s="75"/>
      <c r="J10" s="59">
        <f t="shared" si="0"/>
        <v>0</v>
      </c>
    </row>
    <row r="11" spans="1:10" ht="47.25" x14ac:dyDescent="0.3">
      <c r="A11" s="7"/>
      <c r="B11" s="45">
        <v>6</v>
      </c>
      <c r="C11" s="13" t="s">
        <v>108</v>
      </c>
      <c r="D11" s="18" t="s">
        <v>124</v>
      </c>
      <c r="E11" s="18"/>
      <c r="F11" s="18"/>
      <c r="G11" s="14" t="s">
        <v>36</v>
      </c>
      <c r="H11" s="14">
        <v>5</v>
      </c>
      <c r="I11" s="75"/>
      <c r="J11" s="59">
        <f t="shared" si="0"/>
        <v>0</v>
      </c>
    </row>
    <row r="12" spans="1:10" ht="296.25" customHeight="1" x14ac:dyDescent="0.3">
      <c r="A12" s="7"/>
      <c r="B12" s="45">
        <v>7</v>
      </c>
      <c r="C12" s="73" t="s">
        <v>109</v>
      </c>
      <c r="D12" s="21" t="s">
        <v>110</v>
      </c>
      <c r="E12" s="21"/>
      <c r="F12" s="21"/>
      <c r="G12" s="14" t="s">
        <v>20</v>
      </c>
      <c r="H12" s="14">
        <v>2</v>
      </c>
      <c r="I12" s="74"/>
      <c r="J12" s="59">
        <f t="shared" si="0"/>
        <v>0</v>
      </c>
    </row>
    <row r="13" spans="1:10" ht="56.25" customHeight="1" x14ac:dyDescent="0.3">
      <c r="A13" s="7"/>
      <c r="B13" s="45">
        <v>8</v>
      </c>
      <c r="C13" s="18" t="s">
        <v>22</v>
      </c>
      <c r="D13" s="18" t="s">
        <v>156</v>
      </c>
      <c r="E13" s="18"/>
      <c r="F13" s="18"/>
      <c r="G13" s="42" t="s">
        <v>36</v>
      </c>
      <c r="H13" s="14">
        <v>3</v>
      </c>
      <c r="I13" s="75"/>
      <c r="J13" s="59">
        <f t="shared" si="0"/>
        <v>0</v>
      </c>
    </row>
    <row r="14" spans="1:10" ht="94.5" x14ac:dyDescent="0.3">
      <c r="A14" s="7"/>
      <c r="B14" s="45">
        <v>9</v>
      </c>
      <c r="C14" s="13" t="s">
        <v>95</v>
      </c>
      <c r="D14" s="18" t="s">
        <v>96</v>
      </c>
      <c r="E14" s="18"/>
      <c r="F14" s="18"/>
      <c r="G14" s="14" t="s">
        <v>36</v>
      </c>
      <c r="H14" s="14">
        <v>2</v>
      </c>
      <c r="I14" s="75"/>
      <c r="J14" s="59">
        <f t="shared" si="0"/>
        <v>0</v>
      </c>
    </row>
    <row r="15" spans="1:10" ht="63" x14ac:dyDescent="0.3">
      <c r="A15" s="7"/>
      <c r="B15" s="8">
        <v>10</v>
      </c>
      <c r="C15" s="13" t="s">
        <v>55</v>
      </c>
      <c r="D15" s="21" t="s">
        <v>97</v>
      </c>
      <c r="E15" s="21"/>
      <c r="F15" s="67"/>
      <c r="G15" s="56" t="s">
        <v>36</v>
      </c>
      <c r="H15" s="56">
        <v>1</v>
      </c>
      <c r="I15" s="79"/>
      <c r="J15" s="59">
        <f t="shared" si="0"/>
        <v>0</v>
      </c>
    </row>
    <row r="16" spans="1:10" ht="47.25" x14ac:dyDescent="0.3">
      <c r="A16" s="7"/>
      <c r="B16" s="105">
        <v>11</v>
      </c>
      <c r="C16" s="106" t="s">
        <v>22</v>
      </c>
      <c r="D16" s="18" t="s">
        <v>144</v>
      </c>
      <c r="E16" s="87"/>
      <c r="F16" s="87"/>
      <c r="G16" s="56" t="s">
        <v>36</v>
      </c>
      <c r="H16" s="100">
        <v>5</v>
      </c>
      <c r="I16" s="101"/>
      <c r="J16" s="59">
        <f t="shared" si="0"/>
        <v>0</v>
      </c>
    </row>
    <row r="17" spans="2:10" ht="47.25" x14ac:dyDescent="0.3">
      <c r="B17" s="8">
        <v>12</v>
      </c>
      <c r="C17" s="106" t="s">
        <v>22</v>
      </c>
      <c r="D17" s="18" t="s">
        <v>145</v>
      </c>
      <c r="E17" s="18"/>
      <c r="F17" s="18"/>
      <c r="G17" s="56" t="s">
        <v>36</v>
      </c>
      <c r="H17" s="14">
        <v>5</v>
      </c>
      <c r="I17" s="28"/>
      <c r="J17" s="59">
        <f t="shared" si="0"/>
        <v>0</v>
      </c>
    </row>
    <row r="18" spans="2:10" x14ac:dyDescent="0.3">
      <c r="B18" s="45"/>
      <c r="C18" s="13"/>
      <c r="D18" s="104"/>
      <c r="E18" s="18"/>
      <c r="F18" s="18"/>
      <c r="G18" s="14"/>
      <c r="H18" s="14"/>
      <c r="I18" s="28" t="s">
        <v>3</v>
      </c>
      <c r="J18" s="59">
        <f>SUM(J6:J17)</f>
        <v>0</v>
      </c>
    </row>
    <row r="19" spans="2:10" x14ac:dyDescent="0.3">
      <c r="B19" s="102"/>
      <c r="C19" s="103"/>
      <c r="D19" s="104"/>
      <c r="E19" s="104"/>
      <c r="F19" s="18"/>
      <c r="G19" s="14"/>
      <c r="H19" s="14"/>
      <c r="I19" s="28" t="s">
        <v>4</v>
      </c>
      <c r="J19" s="59">
        <f>ROUND(J18*0.21,2)</f>
        <v>0</v>
      </c>
    </row>
    <row r="20" spans="2:10" x14ac:dyDescent="0.3">
      <c r="B20" s="66"/>
      <c r="C20" s="52"/>
      <c r="D20" s="53"/>
      <c r="E20" s="53"/>
      <c r="F20" s="53"/>
      <c r="G20" s="56"/>
      <c r="H20" s="56"/>
      <c r="I20" s="54" t="s">
        <v>5</v>
      </c>
      <c r="J20" s="65">
        <f>J18+J19</f>
        <v>0</v>
      </c>
    </row>
  </sheetData>
  <pageMargins left="0.7" right="0.31" top="0.75" bottom="0.75" header="0.3" footer="0.3"/>
  <pageSetup paperSize="9" scale="48"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Finanšu_piedāvājums</vt:lpstr>
      <vt:lpstr>Marupes sporta centrs</vt:lpstr>
      <vt:lpstr>Mārupes vidusskola</vt:lpstr>
      <vt:lpstr>Jaunmārupes pamatskola</vt:lpstr>
      <vt:lpstr>Mārupes pamatskola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ArnisV</dc:creator>
  <cp:lastModifiedBy>IngaG</cp:lastModifiedBy>
  <cp:lastPrinted>2014-09-25T12:49:55Z</cp:lastPrinted>
  <dcterms:created xsi:type="dcterms:W3CDTF">2014-07-21T07:35:42Z</dcterms:created>
  <dcterms:modified xsi:type="dcterms:W3CDTF">2014-10-03T06:28:44Z</dcterms:modified>
</cp:coreProperties>
</file>